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'BS'!$A$1:$H$67</definedName>
    <definedName name="_xlnm.Print_Area" localSheetId="3">'CashFlow'!$A$1:$F$64</definedName>
    <definedName name="_xlnm.Print_Area" localSheetId="2">'Equity'!$A$1:$K$45</definedName>
    <definedName name="_xlnm.Print_Area" localSheetId="0">'IS'!$A$1:$J$51</definedName>
    <definedName name="_xlnm.Print_Area" localSheetId="4">'Notes'!$A$1:$M$325</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<sst xmlns="http://schemas.openxmlformats.org/spreadsheetml/2006/main" count="371" uniqueCount="278">
  <si>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</si>
  <si>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</si>
  <si>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</si>
  <si>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</si>
  <si>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</si>
  <si>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</si>
  <si>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</si>
  <si>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</si>
  <si>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</si>
  <si>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</si>
  <si>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</si>
  <si>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</si>
  <si>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</si>
  <si>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</si>
  <si>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</si>
  <si>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</si>
  <si>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</si>
  <si>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</si>
  <si>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</si>
  <si>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</si>
  <si>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</si>
  <si>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</si>
  <si>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</si>
  <si>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</si>
  <si>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</si>
  <si>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</si>
  <si>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</si>
  <si>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</si>
  <si>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</si>
  <si>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</si>
  <si>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</si>
  <si>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</si>
  <si>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</si>
  <si>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</si>
  <si>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</si>
  <si>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</si>
  <si>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</si>
  <si>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</si>
  <si>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</si>
  <si>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</si>
  <si>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</si>
  <si>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</si>
  <si>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</si>
  <si>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</si>
  <si>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</si>
  <si>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</si>
  <si>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</si>
  <si>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</si>
  <si>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</si>
  <si>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</si>
  <si>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</si>
  <si>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</si>
  <si>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</si>
  <si>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</si>
  <si>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</si>
  <si>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</si>
  <si>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</si>
  <si>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</si>
  <si>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</si>
  <si>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</si>
  <si>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</si>
  <si>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</si>
  <si>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</si>
  <si>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</si>
  <si>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</si>
  <si>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</si>
  <si>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</si>
  <si>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</si>
  <si>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</si>
  <si>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</si>
  <si>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</si>
  <si>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</si>
  <si>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</si>
  <si>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</si>
  <si>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</si>
  <si>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</si>
  <si>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</si>
  <si>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</si>
  <si>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</si>
  <si>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</si>
  <si>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</si>
  <si>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</si>
  <si>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</si>
  <si>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</si>
  <si>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</si>
  <si>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</si>
  <si>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</si>
  <si>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</si>
  <si>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</si>
  <si>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</si>
  <si>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</si>
  <si>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</si>
  <si>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</si>
  <si>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</si>
  <si>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</si>
  <si>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</si>
  <si>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</si>
  <si>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</si>
  <si>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</si>
  <si>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</si>
  <si>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</si>
  <si>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</si>
  <si>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</si>
  <si>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</si>
  <si>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</si>
  <si>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</si>
  <si>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Proceeds from issuance of shares</t>
  </si>
  <si>
    <t>Cash and cash equivalents at the end of period (Note 1)</t>
  </si>
  <si>
    <t>Not applicable as there were no profit forecast and profit guarantee published.</t>
  </si>
  <si>
    <t xml:space="preserve">Status of Corporate Proposal </t>
  </si>
  <si>
    <t>Reserves</t>
  </si>
  <si>
    <t>Retained</t>
  </si>
  <si>
    <t>Profits</t>
  </si>
  <si>
    <t>Change in The Composition of The Group</t>
  </si>
  <si>
    <t>Changes in Contingent Liabilities and Contingent Assets</t>
  </si>
  <si>
    <t>Deferred tax liabilities</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</si>
  <si>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</si>
  <si>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</si>
  <si>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</si>
  <si>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</si>
  <si>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</si>
  <si>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</si>
  <si>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</si>
  <si>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</si>
  <si>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</si>
  <si>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</si>
  <si>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</si>
  <si>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Net Assets per share (RM)</t>
  </si>
  <si>
    <t>Equity</t>
  </si>
  <si>
    <t xml:space="preserve">Total </t>
  </si>
  <si>
    <t>Profit for the period</t>
  </si>
  <si>
    <t>Current</t>
  </si>
  <si>
    <t>Year-to-date</t>
  </si>
  <si>
    <t>Diluted Earnings Per Share (sen)</t>
  </si>
  <si>
    <t>PART B : ADDITIONAL INFORMATION REQUIRED BY THE BURSA MALAYSIA SECURITIES BERHAD LISTING REQUIREMENTS</t>
  </si>
  <si>
    <t>Share capital</t>
  </si>
  <si>
    <t>Total non-current assets</t>
  </si>
  <si>
    <t>Total current assets</t>
  </si>
  <si>
    <t>Total non-current liabilities</t>
  </si>
  <si>
    <t>Total current liabilities</t>
  </si>
  <si>
    <t>Total assets</t>
  </si>
  <si>
    <t>Total equity and liabilities</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</si>
  <si>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</si>
  <si>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</si>
  <si>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</si>
  <si>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</si>
  <si>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</si>
  <si>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</si>
  <si>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</si>
  <si>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</si>
  <si>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</si>
  <si>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   Basic earnings per share (sen)</t>
  </si>
  <si>
    <t xml:space="preserve">   Diluted earnings per share (sen)</t>
  </si>
  <si>
    <t>ASSETS</t>
  </si>
  <si>
    <t>Non-Current Assets</t>
  </si>
  <si>
    <t>Current Assets</t>
  </si>
  <si>
    <t>EQUITY</t>
  </si>
  <si>
    <t>LIABILITIES</t>
  </si>
  <si>
    <t>Non-Current Liabilities</t>
  </si>
  <si>
    <t>Total liabilities</t>
  </si>
  <si>
    <t>US$'000</t>
  </si>
  <si>
    <t>Current Liabilities</t>
  </si>
  <si>
    <t>Finance costs</t>
  </si>
  <si>
    <t>Interest paid</t>
  </si>
  <si>
    <t>Dividend paid</t>
  </si>
  <si>
    <t>CONDENSED CONSOLIDATED INCOME STATEMENT</t>
  </si>
  <si>
    <t>Earnings per share</t>
  </si>
  <si>
    <t>Intangible asset</t>
  </si>
  <si>
    <t>Prepaid lease payments</t>
  </si>
  <si>
    <t>Investment properties</t>
  </si>
  <si>
    <t>Receivables, deposits and prepayments</t>
  </si>
  <si>
    <t>Current tax assets</t>
  </si>
  <si>
    <t xml:space="preserve"> Retained earnings</t>
  </si>
  <si>
    <t xml:space="preserve">Total equity attributable to shareholders </t>
  </si>
  <si>
    <t>Payables and accruals</t>
  </si>
  <si>
    <t>Current tax liabilities</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</si>
  <si>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</si>
  <si>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</si>
  <si>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Issuances and repayment of debt and equity securities</t>
  </si>
  <si>
    <t xml:space="preserve">Corporate guarantee granted by the Company in favour of </t>
  </si>
  <si>
    <t>Issue of shares:</t>
  </si>
  <si>
    <t>- Exercise of share options issue</t>
  </si>
  <si>
    <t>Dividends approved in respect of the previous year</t>
  </si>
  <si>
    <t>CONDENSED CONSOLIDATED CASH FLOW STATEMENT</t>
  </si>
  <si>
    <t xml:space="preserve"> a licensed bank for credit facilities granted to a subsidiary</t>
  </si>
  <si>
    <t xml:space="preserve">Cancellation of corporate guarantee granted by the Company in favour of </t>
  </si>
  <si>
    <t xml:space="preserve">  - prior year</t>
  </si>
  <si>
    <t>Attributable to:</t>
  </si>
  <si>
    <t xml:space="preserve">     Shareholders of the Company</t>
  </si>
  <si>
    <t xml:space="preserve">     Minority interests</t>
  </si>
  <si>
    <t>30.9.2007</t>
  </si>
  <si>
    <t>At 30 September 2007</t>
  </si>
  <si>
    <t>Proceeds from disposal of property, plant and equipment</t>
  </si>
  <si>
    <t>QUARTERLY REPORT ON CONSOLIDATED RESULTS FOR THE THIRD QUARTER ENDED 30 SEPTEMBER 2008</t>
  </si>
  <si>
    <t>FOR THE NINE MONTHS ENDED 30 SEPTEMBER 2008</t>
  </si>
  <si>
    <t>30.9.2008</t>
  </si>
  <si>
    <t>As at 30 September 2008, the Group does not have any bank borrowings.</t>
  </si>
  <si>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</si>
  <si>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The significant accounting policies and methods of computation applied in the unaudited condensed interim financial statements are consistent with those adopted in the most recent annual financial statements for the year ended 31 December 2007 except for the adoption of the following Financial Reporting Standards ("FRSs") and Interpretations issued by MASB that are effective for the financial years beginning 1 July 2007:-</t>
  </si>
  <si>
    <t>FRSs / Interpretations</t>
  </si>
  <si>
    <t>- FRS 107, Cash Flow Statements</t>
  </si>
  <si>
    <t>- FRS 111, Construction Contracts</t>
  </si>
  <si>
    <t>- FRS 112, Income Taxes</t>
  </si>
  <si>
    <t>- FRS 118, Revenue</t>
  </si>
  <si>
    <t>- FRS 120, Accounting for Government Grants and Disclosure of Government Assistance</t>
  </si>
  <si>
    <t>- Amendment to FRS 121, The Effects of Changes in Foreign Exchange Rates - Net Investment in a Foreign Operation</t>
  </si>
  <si>
    <t>- FRS 134, Interim Financial Reporting</t>
  </si>
  <si>
    <t>- FRS 137, Provisions, Contingent Liabilities and Contingent Assets</t>
  </si>
  <si>
    <t>- IC Interpretation 1, Changes in Existing Decommissioning, Restoration and Similar Liabilities</t>
  </si>
  <si>
    <t>- IC Interpretation 2, Members' Shares in Co-operative Entities and Similar Instruments</t>
  </si>
  <si>
    <t>- IC Interpretation 5, Right to Interests arising from Decommissioning, Restoration and Environmental Rehabilitation Funds</t>
  </si>
  <si>
    <t>- IC Interpretation 6, Liabilities arising from Participating in a Specific Market - Waste Electrical and Electronic Equipment</t>
  </si>
  <si>
    <t>- IC Interpretation 7, Applying the Restatement Approach under FRS 129, Financial Reporting in Hyperinflationary Economies</t>
  </si>
  <si>
    <t>- IC Interpretation 8, Scope of FRS 2</t>
  </si>
  <si>
    <t xml:space="preserve">The Group has adopted the above FRSs and Interpretations, where applicable and the adoption does not have significant impact on the financial statements of the Group. </t>
  </si>
  <si>
    <t>There was no revaluation of property, plant and equipment since the last Audited Financial Statements for the year ended 31 December 2007.</t>
  </si>
  <si>
    <t>Since the last Audited Financial Statements for the year ended 31 December 2007 until the date of this report, there were no changes in contingent liabilities and contingent assets of a material nature save as follows:-</t>
  </si>
  <si>
    <t>There were no announced corporate proposals not completed as at the date of this report.</t>
  </si>
  <si>
    <t>The Group enters into forward foreign exchange contracts to hedge part of its confirmed sales orders in foreign currencies. The purpose of hedging is to minimise the impact of unfavourable movement in exchange rate.</t>
  </si>
  <si>
    <t>Since the last Audited Financial Statements for the year ended 31 December 2007, the Group does not have any material litigation until the date of this report.</t>
  </si>
  <si>
    <t>FOR THE CUMULATIVE QUARTER ENDED 30 SEPTEMBER 2008</t>
  </si>
  <si>
    <t>At 1 January 2008</t>
  </si>
  <si>
    <t>At 30 September 2008</t>
  </si>
  <si>
    <t>31.12.2007</t>
  </si>
  <si>
    <t>CONDENSED CONSOLIDATED  BALANCE SHEET AS AT 30 SEPTEMBER 2008</t>
  </si>
  <si>
    <t xml:space="preserve"> Less: Treasury shares, at cost</t>
  </si>
  <si>
    <t>Minority interest</t>
  </si>
  <si>
    <t>Treasury</t>
  </si>
  <si>
    <t>Shares</t>
  </si>
  <si>
    <t>Treasury shares</t>
  </si>
  <si>
    <t>Total equity</t>
  </si>
  <si>
    <t>Minority</t>
  </si>
  <si>
    <t>Interest</t>
  </si>
  <si>
    <t>At 1 January 2007</t>
  </si>
  <si>
    <t>Repurchase of shares</t>
  </si>
  <si>
    <t>The interim financial statements should be read in conjunction with the Audited Financial Statements for the year ended 31 December 2007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</si>
  <si>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The auditors’ report  on the financial statements for the year ended 31 December 2007 of the Group was not qualified.</t>
  </si>
  <si>
    <t>As at the date of this report, a total of 499,000 shares purchased back were held as treasury shares with total cost of RM311,438. None of the shares purchased back were resold or cancelled during the quarter under review and financial year to date.</t>
  </si>
  <si>
    <t>Weighted average number of ordinary</t>
  </si>
  <si>
    <t>A first and final tax-exempt dividend of 9% or 4.5 sen per share totalling RM5.4 million in respect of the previous financial year ended 31 December 2007 was paid on 20 August 2008.</t>
  </si>
  <si>
    <t xml:space="preserve">There were no changes in the composition of the Group for the quarter ended 30 September 2008 including business combination, acquisition or disposal of subsidiaries and long term investments, restructuring and discontinued operation save as follows: - 
</t>
  </si>
  <si>
    <t>Consolidated</t>
  </si>
  <si>
    <t>Elimination</t>
  </si>
  <si>
    <t>Trading</t>
  </si>
  <si>
    <t>Manufacturing of wooden picture frame moulding and timber products</t>
  </si>
  <si>
    <t>The Group is organized into two main business segments as follows:</t>
  </si>
  <si>
    <t>Inter-segment revenue</t>
  </si>
  <si>
    <t>As at 30.9.2008</t>
  </si>
  <si>
    <t>Total revenue</t>
  </si>
  <si>
    <t>Segment result</t>
  </si>
  <si>
    <t>Interest income</t>
  </si>
  <si>
    <t>Profit from operations</t>
  </si>
  <si>
    <t>Finance cost</t>
  </si>
  <si>
    <t>Profit before tax</t>
  </si>
  <si>
    <t>There were no sale of unquoted investments and/or properties for the current quarter and financial year to date.</t>
  </si>
  <si>
    <t xml:space="preserve">As at 20 November 2008, the Group has the following outstanding forward foreign currency contracts:- </t>
  </si>
  <si>
    <t>As at balance sheet date, the difference between the contracted rate of forward contracts and prevailing market rate were recognised in the income statement.</t>
  </si>
  <si>
    <t>REVENUE</t>
  </si>
  <si>
    <t>RESULT</t>
  </si>
  <si>
    <t>The Board does not recommend any interim dividend for the current quarter under review.</t>
  </si>
  <si>
    <t>Net cash generated from operating activities</t>
  </si>
  <si>
    <t>Net cash (used in)/generated from investing activities</t>
  </si>
  <si>
    <t>Net cash used in financing activities</t>
  </si>
  <si>
    <t>Net (decrease)/increase in cash and cash equivalents</t>
  </si>
  <si>
    <t>products</t>
  </si>
  <si>
    <t>Net profit attributable to shareholders (RM'000)</t>
  </si>
  <si>
    <t>The company purchased 88,000 of its own shares from open market at the average cost of RM0.56 per share, totalling RM49,596 during the quarter under review. All the purchased transactions were financed by internally generated funds.</t>
  </si>
  <si>
    <t>The Group registered a revenue of RM15.2 million for the current quarter under review, an increase of 33.3% or RM3.8 million from RM11.4 million in the preceding quarter mainly attributable to higher sales revenue from export of wooden picture frame moulding. The Group's profit before tax recorded at RM2.7 million, an increase of RM0.5 million or 22.7% as compared to RM2.2 million in the preceding quarter mainly due to the reason as explained above.</t>
  </si>
  <si>
    <t>Revenue from external customers</t>
  </si>
  <si>
    <t>Unallocated expenses</t>
  </si>
  <si>
    <t>The challenging and tumultuous global financial crisis is expected to have a negative impact on the Group's performance. The Group will continue to invest more of its resources in developing and introducing more new innovative and highly marketable products and seeking greater operational efficiency, to partially offset, if not negate the financial impact of the crisis. Barring any unforeseen circumstances, the Group's performance for the financial year ending 31 December 2008 is expected to be profitable.</t>
  </si>
  <si>
    <t>Nov '08 to May '09</t>
  </si>
  <si>
    <t>On 25 August 2008, CSCENIC subscribed for 76 ordinary shares of RM1 each of share capital in CSCENIC Marketing Sdn. Bhd. ("CMSB"). CMSB was dormant prior to the CSCENIC's subscription of ordinary shares and its current principal activity is trading and marketing of herbs products, spices and food related products. Consequent thereto, CMSB became a 76% owned subsidiary of CSCENIC.</t>
  </si>
  <si>
    <t>CMSB had on 22 September 2008 changed its name to CSCENIC Agro Marketing Sdn. Bhd.</t>
  </si>
  <si>
    <t>The effective tax rate for the quarter under review and current year to date were 2% and 7% respectively, which was lower than the statutory income tax rate of 26% mainly due to the pioneer status granted to one of its subsidiaries under the Promotion Investment Act 1986 for 5 years from 1 February 2006 to 31 January 2011 and the reversal of temporary differences in deferred tax expense arising from the plant and equipment.</t>
  </si>
  <si>
    <t>There were no issuance and repayment of debts and equity securities, shares buy-back, shares cancellation, shares held as treasury shares or resale of treasury shares during the current quarter under review and financial year to date save as disclosed below:-</t>
  </si>
  <si>
    <t>The Group's revenue for the current quarter registered at RM15.2 million, an increase of RM0.8 million or 5.6% as compared to the preceding year corresponding quarter of RM14.4 million mainly due to the increase in selling price of wooden picture frame moulding. The Group's profit before tax recorded at RM2.7 million, a decrease of RM1 million or 27% as compared to RM3.7 million in the preceding year corresponding quarter mainly attributable to the weakening of the US Dollar against Malaysian Ringgit and the recognition of unrealised foreign exchange losses.</t>
  </si>
  <si>
    <t>For the nine months ended 30 September 2008, the Group's revenue was RM37.3 million as compared to RM42.6 million in the preceding year corresponding period, a decrease of RM5.3 million or 12.4%. The profit before tax recorded at RM6.4 million, a decrease of RM4.5 million or 41.3% as compared to RM10.9 million in the preceding year corresponding period. The decrease in revenue and profit before tax is mainly attributable to lower sales revenue from export of wooden picture frame moulding, the weakening of the US Dollar against Malaysian Ringgit and the recognition of unrealised foreign exchange losses.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</si>
</sst>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0_);_(* \(#,##0.0000\);_(* &quot;-&quot;??_);_(@_)"/>
    <numFmt numFmtId="182" formatCode="_(* #,##0.00_);_(* \(#,##0.00\);_(* &quot;-&quot;_);_(@_)"/>
  </numFmts>
  <fonts count="47">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12"/>
      <name val="Times New Roman"/>
      <family val="1"/>
    </font>
    <font>
      <u val="single"/>
      <sz val="10"/>
      <name val="Times New Roman"/>
      <family val="1"/>
    </font>
    <font>
      <i/>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2">
    <xf numFmtId="0" fontId="0" fillId="0" borderId="0" xfId="0" applyAlignment="1">
      <alignment/>
    </xf>
    <xf numFmtId="178" fontId="3" fillId="0" borderId="0" xfId="42" applyNumberFormat="1" applyFont="1" applyFill="1" applyBorder="1" applyAlignment="1">
      <alignment horizontal="center"/>
    </xf>
    <xf numFmtId="178" fontId="3" fillId="0" borderId="0" xfId="42" applyNumberFormat="1" applyFont="1" applyFill="1" applyAlignment="1">
      <alignment/>
    </xf>
    <xf numFmtId="178" fontId="3" fillId="0" borderId="0" xfId="42" applyNumberFormat="1" applyFont="1" applyFill="1" applyBorder="1" applyAlignment="1">
      <alignment/>
    </xf>
    <xf numFmtId="178"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0" fontId="6" fillId="0" borderId="0" xfId="57" applyFont="1" applyAlignment="1">
      <alignment horizontal="center"/>
      <protection/>
    </xf>
    <xf numFmtId="178" fontId="3" fillId="0" borderId="0" xfId="42" applyNumberFormat="1" applyFont="1" applyAlignment="1">
      <alignment/>
    </xf>
    <xf numFmtId="178" fontId="3" fillId="0" borderId="0" xfId="42" applyNumberFormat="1" applyFont="1" applyAlignment="1">
      <alignment horizontal="center"/>
    </xf>
    <xf numFmtId="178" fontId="3" fillId="0" borderId="0" xfId="42" applyNumberFormat="1" applyFont="1" applyBorder="1" applyAlignment="1">
      <alignment/>
    </xf>
    <xf numFmtId="43" fontId="3" fillId="0" borderId="0" xfId="42" applyFont="1" applyFill="1" applyBorder="1" applyAlignment="1">
      <alignment/>
    </xf>
    <xf numFmtId="43" fontId="3" fillId="0" borderId="10" xfId="42" applyFont="1" applyFill="1" applyBorder="1" applyAlignment="1">
      <alignment/>
    </xf>
    <xf numFmtId="16" fontId="3" fillId="0" borderId="0" xfId="57" applyNumberFormat="1" applyFont="1" applyAlignment="1">
      <alignment horizontal="center"/>
      <protection/>
    </xf>
    <xf numFmtId="178" fontId="4" fillId="0" borderId="0" xfId="42" applyNumberFormat="1" applyFont="1" applyAlignment="1">
      <alignment/>
    </xf>
    <xf numFmtId="178" fontId="3" fillId="0" borderId="11" xfId="42" applyNumberFormat="1" applyFont="1" applyBorder="1" applyAlignment="1">
      <alignment/>
    </xf>
    <xf numFmtId="178" fontId="3" fillId="0" borderId="12" xfId="42" applyNumberFormat="1" applyFont="1" applyBorder="1" applyAlignment="1">
      <alignment/>
    </xf>
    <xf numFmtId="178" fontId="3" fillId="0" borderId="13" xfId="42" applyNumberFormat="1" applyFont="1" applyBorder="1" applyAlignment="1">
      <alignment/>
    </xf>
    <xf numFmtId="0" fontId="3" fillId="0" borderId="0" xfId="57" applyFont="1" applyAlignment="1">
      <alignment horizontal="right"/>
      <protection/>
    </xf>
    <xf numFmtId="178" fontId="3" fillId="0" borderId="0" xfId="57" applyNumberFormat="1" applyFont="1" applyAlignment="1">
      <alignment horizontal="center"/>
      <protection/>
    </xf>
    <xf numFmtId="181" fontId="3" fillId="0" borderId="0" xfId="57" applyNumberFormat="1" applyFont="1" applyAlignment="1">
      <alignment horizontal="center"/>
      <protection/>
    </xf>
    <xf numFmtId="178"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33" borderId="0" xfId="57" applyFont="1" applyFill="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8" fontId="3" fillId="0" borderId="14" xfId="42" applyNumberFormat="1" applyFont="1" applyFill="1" applyBorder="1" applyAlignment="1">
      <alignment/>
    </xf>
    <xf numFmtId="178" fontId="3" fillId="0" borderId="12" xfId="42" applyNumberFormat="1" applyFont="1" applyFill="1" applyBorder="1" applyAlignment="1">
      <alignment/>
    </xf>
    <xf numFmtId="178"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178" fontId="3" fillId="0" borderId="0" xfId="42" applyNumberFormat="1" applyFont="1" applyFill="1" applyAlignment="1">
      <alignment horizontal="center"/>
    </xf>
    <xf numFmtId="178" fontId="3" fillId="0" borderId="14" xfId="42" applyNumberFormat="1" applyFont="1" applyFill="1" applyBorder="1" applyAlignment="1">
      <alignment horizontal="center"/>
    </xf>
    <xf numFmtId="178" fontId="3" fillId="0" borderId="12" xfId="42" applyNumberFormat="1" applyFont="1" applyFill="1" applyBorder="1" applyAlignment="1">
      <alignment horizontal="center"/>
    </xf>
    <xf numFmtId="178" fontId="3" fillId="0" borderId="0" xfId="42" applyNumberFormat="1" applyFont="1" applyFill="1" applyBorder="1" applyAlignment="1">
      <alignment horizontal="right"/>
    </xf>
    <xf numFmtId="178"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protection/>
    </xf>
    <xf numFmtId="0" fontId="4" fillId="0" borderId="0" xfId="57" applyFont="1" applyAlignment="1">
      <alignment horizontal="left"/>
      <protection/>
    </xf>
    <xf numFmtId="0" fontId="4" fillId="0" borderId="0" xfId="57" applyFont="1" applyAlignment="1" quotePrefix="1">
      <alignment horizontal="left"/>
      <protection/>
    </xf>
    <xf numFmtId="0" fontId="3" fillId="0" borderId="0" xfId="57" applyFont="1" applyAlignment="1">
      <alignment vertical="top" wrapText="1"/>
      <protection/>
    </xf>
    <xf numFmtId="0" fontId="3" fillId="0" borderId="0" xfId="57" applyFont="1" applyBorder="1">
      <alignment/>
      <protection/>
    </xf>
    <xf numFmtId="0" fontId="4" fillId="0" borderId="0" xfId="57" applyFont="1" applyBorder="1" applyAlignment="1">
      <alignment horizontal="lef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15" fontId="3" fillId="0" borderId="0" xfId="57" applyNumberFormat="1" applyFont="1" applyAlignment="1" quotePrefix="1">
      <alignment horizontal="center"/>
      <protection/>
    </xf>
    <xf numFmtId="182" fontId="6" fillId="0" borderId="0" xfId="57" applyNumberFormat="1" applyFont="1" applyFill="1" applyBorder="1" applyAlignment="1">
      <alignment horizontal="center"/>
      <protection/>
    </xf>
    <xf numFmtId="41" fontId="3" fillId="0" borderId="0" xfId="57" applyNumberFormat="1" applyFont="1">
      <alignment/>
      <protection/>
    </xf>
    <xf numFmtId="41" fontId="6" fillId="0" borderId="0" xfId="57" applyNumberFormat="1" applyFont="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57" applyFont="1" applyAlignment="1">
      <alignment horizontal="left" vertical="top" wrapText="1"/>
      <protection/>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41" fontId="6" fillId="0" borderId="10" xfId="57" applyNumberFormat="1" applyFont="1" applyFill="1" applyBorder="1" applyAlignment="1">
      <alignment horizontal="center"/>
      <protection/>
    </xf>
    <xf numFmtId="41" fontId="6" fillId="0" borderId="0" xfId="57" applyNumberFormat="1" applyFont="1" applyFill="1" applyBorder="1" applyAlignment="1">
      <alignment horizontal="center"/>
      <protection/>
    </xf>
    <xf numFmtId="0" fontId="3" fillId="0" borderId="0" xfId="57" applyFont="1" quotePrefix="1">
      <alignment/>
      <protection/>
    </xf>
    <xf numFmtId="178" fontId="3" fillId="0" borderId="14" xfId="42" applyNumberFormat="1" applyFont="1" applyBorder="1" applyAlignment="1">
      <alignment horizontal="center"/>
    </xf>
    <xf numFmtId="179" fontId="3" fillId="0" borderId="0" xfId="60" applyNumberFormat="1" applyFont="1" applyAlignment="1">
      <alignment/>
    </xf>
    <xf numFmtId="10" fontId="3" fillId="0" borderId="0" xfId="60" applyNumberFormat="1" applyFont="1" applyAlignment="1">
      <alignment/>
    </xf>
    <xf numFmtId="178" fontId="3" fillId="0" borderId="0" xfId="60" applyNumberFormat="1" applyFont="1" applyAlignment="1">
      <alignment/>
    </xf>
    <xf numFmtId="0" fontId="4" fillId="0" borderId="0" xfId="57" applyFont="1" applyBorder="1" applyAlignment="1">
      <alignment vertical="top" wrapText="1"/>
      <protection/>
    </xf>
    <xf numFmtId="178" fontId="3" fillId="0" borderId="15" xfId="42" applyNumberFormat="1" applyFont="1" applyBorder="1" applyAlignment="1">
      <alignment/>
    </xf>
    <xf numFmtId="0" fontId="3" fillId="0" borderId="0" xfId="57" applyFont="1" applyAlignment="1">
      <alignment horizontal="center" vertical="top" wrapText="1"/>
      <protection/>
    </xf>
    <xf numFmtId="0" fontId="3" fillId="0" borderId="0" xfId="57" applyFont="1" applyAlignment="1">
      <alignment horizontal="center" vertical="top"/>
      <protection/>
    </xf>
    <xf numFmtId="178" fontId="4" fillId="0" borderId="0" xfId="42" applyNumberFormat="1" applyFont="1" applyFill="1" applyAlignment="1">
      <alignment/>
    </xf>
    <xf numFmtId="43" fontId="4" fillId="0" borderId="0" xfId="42" applyFont="1" applyFill="1" applyAlignment="1">
      <alignment/>
    </xf>
    <xf numFmtId="178" fontId="7" fillId="0" borderId="0" xfId="42" applyNumberFormat="1" applyFont="1" applyBorder="1" applyAlignment="1">
      <alignment horizontal="left"/>
    </xf>
    <xf numFmtId="178" fontId="9" fillId="0" borderId="0" xfId="42" applyNumberFormat="1" applyFont="1" applyBorder="1" applyAlignment="1">
      <alignment horizontal="left"/>
    </xf>
    <xf numFmtId="0" fontId="3" fillId="0" borderId="0" xfId="57" applyFont="1" applyFill="1" applyAlignment="1">
      <alignment horizontal="left"/>
      <protection/>
    </xf>
    <xf numFmtId="0" fontId="7" fillId="0" borderId="0" xfId="57" applyFont="1">
      <alignment/>
      <protection/>
    </xf>
    <xf numFmtId="0" fontId="9" fillId="0" borderId="0" xfId="57" applyFont="1">
      <alignment/>
      <protection/>
    </xf>
    <xf numFmtId="0" fontId="4" fillId="0" borderId="0" xfId="57" applyFont="1" applyFill="1" applyAlignment="1">
      <alignment/>
      <protection/>
    </xf>
    <xf numFmtId="0" fontId="5" fillId="0" borderId="0" xfId="57" applyFont="1" applyFill="1" applyAlignment="1">
      <alignment horizontal="left"/>
      <protection/>
    </xf>
    <xf numFmtId="15" fontId="3" fillId="0" borderId="0" xfId="57" applyNumberFormat="1" applyFont="1" applyFill="1" applyAlignment="1" quotePrefix="1">
      <alignment horizontal="center"/>
      <protection/>
    </xf>
    <xf numFmtId="182" fontId="6" fillId="0" borderId="10" xfId="57" applyNumberFormat="1" applyFont="1" applyFill="1" applyBorder="1" applyAlignment="1">
      <alignment horizontal="center"/>
      <protection/>
    </xf>
    <xf numFmtId="41" fontId="3" fillId="0" borderId="10" xfId="57" applyNumberFormat="1" applyFont="1" applyFill="1" applyBorder="1">
      <alignment/>
      <protection/>
    </xf>
    <xf numFmtId="41" fontId="3" fillId="0" borderId="14" xfId="57" applyNumberFormat="1" applyFont="1" applyFill="1" applyBorder="1">
      <alignment/>
      <protection/>
    </xf>
    <xf numFmtId="178"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Border="1" applyAlignment="1">
      <alignment horizontal="center"/>
      <protection/>
    </xf>
    <xf numFmtId="16" fontId="3" fillId="0" borderId="0" xfId="57" applyNumberFormat="1" applyFont="1" applyFill="1" applyAlignment="1">
      <alignment horizontal="center"/>
      <protection/>
    </xf>
    <xf numFmtId="178" fontId="3" fillId="0" borderId="16" xfId="42" applyNumberFormat="1" applyFont="1" applyFill="1" applyBorder="1" applyAlignment="1">
      <alignment/>
    </xf>
    <xf numFmtId="178" fontId="3" fillId="0" borderId="17" xfId="42" applyNumberFormat="1" applyFont="1" applyFill="1" applyBorder="1" applyAlignment="1">
      <alignment/>
    </xf>
    <xf numFmtId="178" fontId="3" fillId="0" borderId="11" xfId="42" applyNumberFormat="1" applyFont="1" applyFill="1" applyBorder="1" applyAlignment="1">
      <alignment/>
    </xf>
    <xf numFmtId="178" fontId="3" fillId="0" borderId="13" xfId="42" applyNumberFormat="1" applyFont="1" applyFill="1" applyBorder="1" applyAlignment="1">
      <alignment/>
    </xf>
    <xf numFmtId="178" fontId="3" fillId="0" borderId="18" xfId="42" applyNumberFormat="1" applyFont="1" applyFill="1" applyBorder="1" applyAlignment="1">
      <alignment/>
    </xf>
    <xf numFmtId="178" fontId="4" fillId="0" borderId="0" xfId="57" applyNumberFormat="1" applyFont="1" applyFill="1">
      <alignment/>
      <protection/>
    </xf>
    <xf numFmtId="178" fontId="3" fillId="0" borderId="0" xfId="57" applyNumberFormat="1" applyFont="1" applyFill="1">
      <alignment/>
      <protection/>
    </xf>
    <xf numFmtId="41" fontId="6" fillId="0" borderId="14" xfId="57" applyNumberFormat="1" applyFont="1" applyFill="1" applyBorder="1" applyAlignment="1">
      <alignment horizontal="center"/>
      <protection/>
    </xf>
    <xf numFmtId="178" fontId="8" fillId="0" borderId="0" xfId="42" applyNumberFormat="1" applyFont="1" applyFill="1" applyBorder="1" applyAlignment="1">
      <alignment/>
    </xf>
    <xf numFmtId="0" fontId="3" fillId="0" borderId="0" xfId="57" applyFont="1" applyFill="1" applyAlignment="1">
      <alignment horizontal="right"/>
      <protection/>
    </xf>
    <xf numFmtId="0" fontId="3" fillId="0" borderId="0" xfId="57" applyFont="1" applyFill="1" applyAlignment="1">
      <alignment horizontal="left" vertical="top" wrapText="1"/>
      <protection/>
    </xf>
    <xf numFmtId="0" fontId="4" fillId="0" borderId="0" xfId="57" applyFont="1" applyAlignment="1">
      <alignment horizontal="left" wrapText="1"/>
      <protection/>
    </xf>
    <xf numFmtId="178" fontId="3" fillId="0" borderId="0" xfId="42" applyNumberFormat="1" applyFont="1" applyFill="1" applyAlignment="1">
      <alignment horizontal="left"/>
    </xf>
    <xf numFmtId="0" fontId="3" fillId="0" borderId="0" xfId="57" applyFont="1" applyFill="1" applyAlignment="1">
      <alignment horizontal="left" vertical="justify"/>
      <protection/>
    </xf>
    <xf numFmtId="178" fontId="3" fillId="0" borderId="12" xfId="57" applyNumberFormat="1" applyFont="1" applyBorder="1">
      <alignment/>
      <protection/>
    </xf>
    <xf numFmtId="43" fontId="3" fillId="0" borderId="0" xfId="42" applyFont="1" applyBorder="1" applyAlignment="1">
      <alignment/>
    </xf>
    <xf numFmtId="178" fontId="3" fillId="0" borderId="10" xfId="42" applyNumberFormat="1" applyFont="1" applyFill="1" applyBorder="1" applyAlignment="1">
      <alignment horizontal="center"/>
    </xf>
    <xf numFmtId="0" fontId="7" fillId="0" borderId="0" xfId="57" applyFont="1" quotePrefix="1">
      <alignment/>
      <protection/>
    </xf>
    <xf numFmtId="0" fontId="4" fillId="0" borderId="0" xfId="57" applyFont="1" applyFill="1" applyAlignment="1" quotePrefix="1">
      <alignment/>
      <protection/>
    </xf>
    <xf numFmtId="0" fontId="3" fillId="0" borderId="0" xfId="57" applyFont="1" applyFill="1" applyAlignment="1">
      <alignment horizontal="center" vertical="top"/>
      <protection/>
    </xf>
    <xf numFmtId="0" fontId="3" fillId="0" borderId="0" xfId="57" applyFont="1" applyFill="1" applyAlignment="1">
      <alignment horizontal="left" vertical="top"/>
      <protection/>
    </xf>
    <xf numFmtId="0" fontId="4" fillId="0" borderId="0" xfId="57" applyFont="1" applyAlignment="1" quotePrefix="1">
      <alignment horizontal="left" wrapText="1"/>
      <protection/>
    </xf>
    <xf numFmtId="178" fontId="3" fillId="0" borderId="0" xfId="42" applyNumberFormat="1" applyFont="1" applyAlignment="1">
      <alignment horizontal="left" vertical="top" wrapText="1"/>
    </xf>
    <xf numFmtId="178" fontId="3" fillId="0" borderId="0" xfId="42" applyNumberFormat="1" applyFont="1" applyAlignment="1">
      <alignment vertical="top" wrapText="1"/>
    </xf>
    <xf numFmtId="0" fontId="0" fillId="0" borderId="0" xfId="0" applyAlignment="1">
      <alignment horizontal="left" vertical="top" wrapText="1"/>
    </xf>
    <xf numFmtId="0" fontId="3" fillId="0" borderId="0" xfId="57" applyFont="1" applyAlignment="1">
      <alignment horizontal="left" vertical="top"/>
      <protection/>
    </xf>
    <xf numFmtId="0" fontId="10" fillId="0" borderId="0" xfId="57" applyFont="1" applyAlignment="1">
      <alignment horizontal="left" vertical="top"/>
      <protection/>
    </xf>
    <xf numFmtId="0" fontId="11" fillId="0" borderId="0" xfId="57" applyFont="1" applyAlignment="1">
      <alignment horizontal="left" vertical="top"/>
      <protection/>
    </xf>
    <xf numFmtId="178" fontId="3" fillId="0" borderId="12" xfId="42" applyNumberFormat="1" applyFont="1" applyBorder="1" applyAlignment="1">
      <alignment horizontal="left" vertical="top" wrapText="1"/>
    </xf>
    <xf numFmtId="178" fontId="3" fillId="0" borderId="10" xfId="42" applyNumberFormat="1" applyFont="1" applyBorder="1" applyAlignment="1">
      <alignment horizontal="left" vertical="top" wrapText="1"/>
    </xf>
    <xf numFmtId="178" fontId="3" fillId="0" borderId="14" xfId="42" applyNumberFormat="1" applyFont="1" applyBorder="1" applyAlignment="1">
      <alignment horizontal="left" vertical="top" wrapText="1"/>
    </xf>
    <xf numFmtId="0" fontId="0" fillId="0" borderId="0" xfId="0" applyAlignment="1">
      <alignment horizontal="center"/>
    </xf>
    <xf numFmtId="0" fontId="3" fillId="0" borderId="0" xfId="57" applyFont="1" applyFill="1" applyAlignment="1">
      <alignment vertical="top"/>
      <protection/>
    </xf>
    <xf numFmtId="0" fontId="3" fillId="0" borderId="0" xfId="57" applyFont="1" applyFill="1" applyAlignment="1">
      <alignment horizontal="center" vertical="top" wrapText="1"/>
      <protection/>
    </xf>
    <xf numFmtId="3" fontId="3" fillId="0" borderId="0" xfId="57" applyNumberFormat="1" applyFont="1" applyFill="1" applyAlignment="1" quotePrefix="1">
      <alignment horizontal="center"/>
      <protection/>
    </xf>
    <xf numFmtId="17" fontId="3" fillId="0" borderId="0" xfId="57" applyNumberFormat="1" applyFont="1" applyFill="1" applyAlignment="1">
      <alignment horizontal="center"/>
      <protection/>
    </xf>
    <xf numFmtId="0" fontId="3" fillId="0" borderId="0" xfId="57" applyFont="1" applyAlignment="1">
      <alignment horizontal="center"/>
      <protection/>
    </xf>
    <xf numFmtId="0" fontId="3" fillId="0" borderId="0" xfId="57" applyFont="1" applyFill="1" applyAlignment="1">
      <alignment horizontal="center"/>
      <protection/>
    </xf>
    <xf numFmtId="0" fontId="3" fillId="0" borderId="0" xfId="57" applyFont="1" applyFill="1" applyAlignment="1">
      <alignment horizontal="left" vertical="top" wrapText="1"/>
      <protection/>
    </xf>
    <xf numFmtId="0" fontId="3" fillId="0" borderId="0" xfId="57" applyFont="1" applyAlignment="1">
      <alignment horizontal="left" vertical="top" wrapText="1"/>
      <protection/>
    </xf>
    <xf numFmtId="0" fontId="3" fillId="0" borderId="0" xfId="57" applyFont="1" applyFill="1" applyAlignment="1">
      <alignment wrapText="1"/>
      <protection/>
    </xf>
    <xf numFmtId="0" fontId="4" fillId="0" borderId="0" xfId="57" applyFont="1" applyAlignment="1" quotePrefix="1">
      <alignment horizontal="left" wrapText="1"/>
      <protection/>
    </xf>
    <xf numFmtId="0" fontId="0" fillId="0" borderId="0" xfId="0" applyAlignment="1">
      <alignment horizontal="left" vertical="top" wrapText="1"/>
    </xf>
    <xf numFmtId="0" fontId="3" fillId="0" borderId="0" xfId="57" applyFont="1" applyFill="1" applyAlignment="1">
      <alignment vertical="top" wrapText="1"/>
      <protection/>
    </xf>
    <xf numFmtId="0" fontId="3" fillId="0" borderId="0" xfId="0" applyFont="1" applyAlignment="1">
      <alignment horizontal="left" vertical="top" wrapText="1"/>
    </xf>
    <xf numFmtId="0" fontId="3" fillId="0" borderId="0" xfId="57" applyFont="1" applyFill="1" applyAlignment="1">
      <alignment horizontal="left" vertical="justify" wrapText="1"/>
      <protection/>
    </xf>
    <xf numFmtId="0" fontId="3" fillId="0" borderId="0" xfId="57" applyFont="1" applyAlignment="1">
      <alignment vertical="top" wrapText="1"/>
      <protection/>
    </xf>
    <xf numFmtId="0" fontId="0" fillId="0" borderId="0" xfId="0" applyAlignment="1">
      <alignment vertical="top" wrapText="1"/>
    </xf>
    <xf numFmtId="0" fontId="3" fillId="0" borderId="0" xfId="57" applyFont="1" applyAlignment="1">
      <alignment horizontal="center" vertical="top" wrapText="1"/>
      <protection/>
    </xf>
    <xf numFmtId="0" fontId="0" fillId="0" borderId="0" xfId="0" applyAlignment="1">
      <alignment horizontal="center" vertical="top" wrapText="1"/>
    </xf>
    <xf numFmtId="0" fontId="4" fillId="0" borderId="0" xfId="57" applyFont="1" applyAlignment="1">
      <alignment horizontal="left" wrapText="1"/>
      <protection/>
    </xf>
    <xf numFmtId="0" fontId="3" fillId="0" borderId="0" xfId="57" applyFont="1" applyAlignment="1">
      <alignment wrapText="1"/>
      <protection/>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76200" cy="200025"/>
    <xdr:sp>
      <xdr:nvSpPr>
        <xdr:cNvPr id="1" name="Text Box 2"/>
        <xdr:cNvSpPr txBox="1">
          <a:spLocks noChangeArrowheads="1"/>
        </xdr:cNvSpPr>
      </xdr:nvSpPr>
      <xdr:spPr>
        <a:xfrm>
          <a:off x="2457450" y="7896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44</xdr:row>
      <xdr:rowOff>0</xdr:rowOff>
    </xdr:from>
    <xdr:to>
      <xdr:col>9</xdr:col>
      <xdr:colOff>371475</xdr:colOff>
      <xdr:row>47</xdr:row>
      <xdr:rowOff>66675</xdr:rowOff>
    </xdr:to>
    <xdr:sp>
      <xdr:nvSpPr>
        <xdr:cNvPr id="2" name="Text Box 3"/>
        <xdr:cNvSpPr txBox="1">
          <a:spLocks noChangeArrowheads="1"/>
        </xdr:cNvSpPr>
      </xdr:nvSpPr>
      <xdr:spPr>
        <a:xfrm>
          <a:off x="0" y="7200900"/>
          <a:ext cx="661987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28575</xdr:rowOff>
    </xdr:from>
    <xdr:to>
      <xdr:col>1</xdr:col>
      <xdr:colOff>390525</xdr:colOff>
      <xdr:row>2</xdr:row>
      <xdr:rowOff>152400</xdr:rowOff>
    </xdr:to>
    <xdr:sp>
      <xdr:nvSpPr>
        <xdr:cNvPr id="4" name="Text Box 6"/>
        <xdr:cNvSpPr txBox="1">
          <a:spLocks noChangeArrowheads="1"/>
        </xdr:cNvSpPr>
      </xdr:nvSpPr>
      <xdr:spPr>
        <a:xfrm>
          <a:off x="514350" y="28575"/>
          <a:ext cx="1981200" cy="4476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76200" cy="200025"/>
    <xdr:sp>
      <xdr:nvSpPr>
        <xdr:cNvPr id="1" name="Text Box 1"/>
        <xdr:cNvSpPr txBox="1">
          <a:spLocks noChangeArrowheads="1"/>
        </xdr:cNvSpPr>
      </xdr:nvSpPr>
      <xdr:spPr>
        <a:xfrm>
          <a:off x="3695700" y="11258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7</xdr:col>
      <xdr:colOff>514350</xdr:colOff>
      <xdr:row>58</xdr:row>
      <xdr:rowOff>76200</xdr:rowOff>
    </xdr:to>
    <xdr:sp>
      <xdr:nvSpPr>
        <xdr:cNvPr id="2" name="Text Box 2"/>
        <xdr:cNvSpPr txBox="1">
          <a:spLocks noChangeArrowheads="1"/>
        </xdr:cNvSpPr>
      </xdr:nvSpPr>
      <xdr:spPr>
        <a:xfrm>
          <a:off x="0" y="9096375"/>
          <a:ext cx="6600825"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Balance Sheet should be read in conjunction with the Audited Financial Statements for the year ended 31 December 2007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3"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28575</xdr:rowOff>
    </xdr:from>
    <xdr:to>
      <xdr:col>0</xdr:col>
      <xdr:colOff>2295525</xdr:colOff>
      <xdr:row>2</xdr:row>
      <xdr:rowOff>114300</xdr:rowOff>
    </xdr:to>
    <xdr:sp>
      <xdr:nvSpPr>
        <xdr:cNvPr id="4" name="Text Box 4"/>
        <xdr:cNvSpPr txBox="1">
          <a:spLocks noChangeArrowheads="1"/>
        </xdr:cNvSpPr>
      </xdr:nvSpPr>
      <xdr:spPr>
        <a:xfrm>
          <a:off x="514350" y="28575"/>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47625</xdr:rowOff>
    </xdr:from>
    <xdr:to>
      <xdr:col>10</xdr:col>
      <xdr:colOff>552450</xdr:colOff>
      <xdr:row>41</xdr:row>
      <xdr:rowOff>66675</xdr:rowOff>
    </xdr:to>
    <xdr:sp>
      <xdr:nvSpPr>
        <xdr:cNvPr id="1" name="Text Box 1"/>
        <xdr:cNvSpPr txBox="1">
          <a:spLocks noChangeArrowheads="1"/>
        </xdr:cNvSpPr>
      </xdr:nvSpPr>
      <xdr:spPr>
        <a:xfrm>
          <a:off x="0" y="6400800"/>
          <a:ext cx="9725025" cy="342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2007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2"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28575</xdr:rowOff>
    </xdr:from>
    <xdr:to>
      <xdr:col>0</xdr:col>
      <xdr:colOff>2295525</xdr:colOff>
      <xdr:row>2</xdr:row>
      <xdr:rowOff>114300</xdr:rowOff>
    </xdr:to>
    <xdr:sp>
      <xdr:nvSpPr>
        <xdr:cNvPr id="3" name="Text Box 3"/>
        <xdr:cNvSpPr txBox="1">
          <a:spLocks noChangeArrowheads="1"/>
        </xdr:cNvSpPr>
      </xdr:nvSpPr>
      <xdr:spPr>
        <a:xfrm>
          <a:off x="514350" y="28575"/>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65</xdr:row>
      <xdr:rowOff>47625</xdr:rowOff>
    </xdr:from>
    <xdr:ext cx="76200" cy="200025"/>
    <xdr:sp>
      <xdr:nvSpPr>
        <xdr:cNvPr id="1" name="Text Box 1"/>
        <xdr:cNvSpPr txBox="1">
          <a:spLocks noChangeArrowheads="1"/>
        </xdr:cNvSpPr>
      </xdr:nvSpPr>
      <xdr:spPr>
        <a:xfrm>
          <a:off x="4400550" y="10563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59</xdr:row>
      <xdr:rowOff>9525</xdr:rowOff>
    </xdr:from>
    <xdr:to>
      <xdr:col>6</xdr:col>
      <xdr:colOff>0</xdr:colOff>
      <xdr:row>62</xdr:row>
      <xdr:rowOff>28575</xdr:rowOff>
    </xdr:to>
    <xdr:sp>
      <xdr:nvSpPr>
        <xdr:cNvPr id="2" name="Text Box 2"/>
        <xdr:cNvSpPr txBox="1">
          <a:spLocks noChangeArrowheads="1"/>
        </xdr:cNvSpPr>
      </xdr:nvSpPr>
      <xdr:spPr>
        <a:xfrm>
          <a:off x="0" y="9553575"/>
          <a:ext cx="645795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twoCellAnchor>
    <xdr:from>
      <xdr:col>0</xdr:col>
      <xdr:colOff>57150</xdr:colOff>
      <xdr:row>51</xdr:row>
      <xdr:rowOff>0</xdr:rowOff>
    </xdr:from>
    <xdr:to>
      <xdr:col>5</xdr:col>
      <xdr:colOff>828675</xdr:colOff>
      <xdr:row>51</xdr:row>
      <xdr:rowOff>0</xdr:rowOff>
    </xdr:to>
    <xdr:sp>
      <xdr:nvSpPr>
        <xdr:cNvPr id="3" name="Text Box 3"/>
        <xdr:cNvSpPr txBox="1">
          <a:spLocks noChangeArrowheads="1"/>
        </xdr:cNvSpPr>
      </xdr:nvSpPr>
      <xdr:spPr>
        <a:xfrm>
          <a:off x="57150" y="8296275"/>
          <a:ext cx="6257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51</xdr:row>
      <xdr:rowOff>142875</xdr:rowOff>
    </xdr:from>
    <xdr:to>
      <xdr:col>1</xdr:col>
      <xdr:colOff>342900</xdr:colOff>
      <xdr:row>51</xdr:row>
      <xdr:rowOff>142875</xdr:rowOff>
    </xdr:to>
    <xdr:sp>
      <xdr:nvSpPr>
        <xdr:cNvPr id="4" name="Line 4"/>
        <xdr:cNvSpPr>
          <a:spLocks/>
        </xdr:cNvSpPr>
      </xdr:nvSpPr>
      <xdr:spPr>
        <a:xfrm>
          <a:off x="38100" y="84391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6"/>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28575</xdr:rowOff>
    </xdr:from>
    <xdr:to>
      <xdr:col>1</xdr:col>
      <xdr:colOff>1933575</xdr:colOff>
      <xdr:row>2</xdr:row>
      <xdr:rowOff>114300</xdr:rowOff>
    </xdr:to>
    <xdr:sp>
      <xdr:nvSpPr>
        <xdr:cNvPr id="7" name="Text Box 7"/>
        <xdr:cNvSpPr txBox="1">
          <a:spLocks noChangeArrowheads="1"/>
        </xdr:cNvSpPr>
      </xdr:nvSpPr>
      <xdr:spPr>
        <a:xfrm>
          <a:off x="514350" y="28575"/>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205</xdr:row>
      <xdr:rowOff>0</xdr:rowOff>
    </xdr:from>
    <xdr:to>
      <xdr:col>10</xdr:col>
      <xdr:colOff>523875</xdr:colOff>
      <xdr:row>205</xdr:row>
      <xdr:rowOff>0</xdr:rowOff>
    </xdr:to>
    <xdr:sp>
      <xdr:nvSpPr>
        <xdr:cNvPr id="1" name="Text 18"/>
        <xdr:cNvSpPr txBox="1">
          <a:spLocks noChangeArrowheads="1"/>
        </xdr:cNvSpPr>
      </xdr:nvSpPr>
      <xdr:spPr>
        <a:xfrm>
          <a:off x="304800" y="33604200"/>
          <a:ext cx="50482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135</xdr:row>
      <xdr:rowOff>0</xdr:rowOff>
    </xdr:from>
    <xdr:to>
      <xdr:col>10</xdr:col>
      <xdr:colOff>514350</xdr:colOff>
      <xdr:row>135</xdr:row>
      <xdr:rowOff>0</xdr:rowOff>
    </xdr:to>
    <xdr:sp>
      <xdr:nvSpPr>
        <xdr:cNvPr id="2" name="Text Box 3"/>
        <xdr:cNvSpPr txBox="1">
          <a:spLocks noChangeArrowheads="1"/>
        </xdr:cNvSpPr>
      </xdr:nvSpPr>
      <xdr:spPr>
        <a:xfrm>
          <a:off x="314325" y="22136100"/>
          <a:ext cx="5029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135</xdr:row>
      <xdr:rowOff>0</xdr:rowOff>
    </xdr:from>
    <xdr:to>
      <xdr:col>10</xdr:col>
      <xdr:colOff>447675</xdr:colOff>
      <xdr:row>135</xdr:row>
      <xdr:rowOff>0</xdr:rowOff>
    </xdr:to>
    <xdr:sp>
      <xdr:nvSpPr>
        <xdr:cNvPr id="3" name="Text Box 4"/>
        <xdr:cNvSpPr txBox="1">
          <a:spLocks noChangeArrowheads="1"/>
        </xdr:cNvSpPr>
      </xdr:nvSpPr>
      <xdr:spPr>
        <a:xfrm>
          <a:off x="295275" y="22136100"/>
          <a:ext cx="4981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266700</xdr:colOff>
      <xdr:row>316</xdr:row>
      <xdr:rowOff>9525</xdr:rowOff>
    </xdr:from>
    <xdr:to>
      <xdr:col>10</xdr:col>
      <xdr:colOff>266700</xdr:colOff>
      <xdr:row>323</xdr:row>
      <xdr:rowOff>133350</xdr:rowOff>
    </xdr:to>
    <xdr:sp>
      <xdr:nvSpPr>
        <xdr:cNvPr id="4" name="Text Box 5"/>
        <xdr:cNvSpPr txBox="1">
          <a:spLocks noChangeArrowheads="1"/>
        </xdr:cNvSpPr>
      </xdr:nvSpPr>
      <xdr:spPr>
        <a:xfrm>
          <a:off x="266700" y="52082700"/>
          <a:ext cx="4829175"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27 November 2008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51</xdr:row>
      <xdr:rowOff>0</xdr:rowOff>
    </xdr:from>
    <xdr:to>
      <xdr:col>10</xdr:col>
      <xdr:colOff>419100</xdr:colOff>
      <xdr:row>51</xdr:row>
      <xdr:rowOff>0</xdr:rowOff>
    </xdr:to>
    <xdr:sp>
      <xdr:nvSpPr>
        <xdr:cNvPr id="5" name="Text 18"/>
        <xdr:cNvSpPr txBox="1">
          <a:spLocks noChangeArrowheads="1"/>
        </xdr:cNvSpPr>
      </xdr:nvSpPr>
      <xdr:spPr>
        <a:xfrm>
          <a:off x="304800" y="8343900"/>
          <a:ext cx="49434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editAs="oneCell">
    <xdr:from>
      <xdr:col>0</xdr:col>
      <xdr:colOff>0</xdr:colOff>
      <xdr:row>0</xdr:row>
      <xdr:rowOff>0</xdr:rowOff>
    </xdr:from>
    <xdr:to>
      <xdr:col>1</xdr:col>
      <xdr:colOff>180975</xdr:colOff>
      <xdr:row>2</xdr:row>
      <xdr:rowOff>104775</xdr:rowOff>
    </xdr:to>
    <xdr:pic>
      <xdr:nvPicPr>
        <xdr:cNvPr id="6" name="Picture 12"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219075</xdr:colOff>
      <xdr:row>0</xdr:row>
      <xdr:rowOff>28575</xdr:rowOff>
    </xdr:from>
    <xdr:to>
      <xdr:col>4</xdr:col>
      <xdr:colOff>781050</xdr:colOff>
      <xdr:row>2</xdr:row>
      <xdr:rowOff>114300</xdr:rowOff>
    </xdr:to>
    <xdr:sp>
      <xdr:nvSpPr>
        <xdr:cNvPr id="7" name="Text Box 18"/>
        <xdr:cNvSpPr txBox="1">
          <a:spLocks noChangeArrowheads="1"/>
        </xdr:cNvSpPr>
      </xdr:nvSpPr>
      <xdr:spPr>
        <a:xfrm>
          <a:off x="514350" y="28575"/>
          <a:ext cx="220980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B17" sqref="B17"/>
    </sheetView>
  </sheetViews>
  <sheetFormatPr defaultColWidth="9.140625" defaultRowHeight="12.75"/>
  <cols>
    <col min="1" max="1" width="31.57421875" style="5" customWidth="1"/>
    <col min="2" max="2" width="12.57421875" style="30" customWidth="1"/>
    <col min="3" max="3" width="1.7109375" style="30" customWidth="1"/>
    <col min="4" max="4" width="12.57421875" style="31" bestFit="1" customWidth="1"/>
    <col min="5" max="5" width="2.28125" style="30" customWidth="1"/>
    <col min="6" max="6" width="11.8515625" style="31" customWidth="1"/>
    <col min="7" max="7" width="2.00390625" style="5" customWidth="1"/>
    <col min="8" max="8" width="12.28125" style="6" customWidth="1"/>
    <col min="9" max="9" width="6.8515625" style="5" customWidth="1"/>
    <col min="10" max="16384" width="9.140625" style="5" customWidth="1"/>
  </cols>
  <sheetData>
    <row r="1" ht="12.75">
      <c r="A1" s="7"/>
    </row>
    <row r="2" ht="12.75">
      <c r="A2" s="8"/>
    </row>
    <row r="3" ht="12.75">
      <c r="A3" s="8"/>
    </row>
    <row r="4" ht="12.75">
      <c r="A4" s="9" t="s">
        <v>193</v>
      </c>
    </row>
    <row r="5" ht="12.75">
      <c r="A5" s="9"/>
    </row>
    <row r="6" ht="12.75">
      <c r="A6" s="9" t="s">
        <v>165</v>
      </c>
    </row>
    <row r="7" ht="12.75">
      <c r="A7" s="9" t="s">
        <v>194</v>
      </c>
    </row>
    <row r="8" spans="1:2" ht="12.75">
      <c r="A8" s="9" t="s">
        <v>11</v>
      </c>
      <c r="B8" s="31"/>
    </row>
    <row r="9" spans="1:2" ht="12.75">
      <c r="A9" s="9"/>
      <c r="B9" s="31"/>
    </row>
    <row r="10" spans="1:8" ht="12.75">
      <c r="A10" s="9"/>
      <c r="B10" s="136" t="s">
        <v>19</v>
      </c>
      <c r="C10" s="136"/>
      <c r="D10" s="136"/>
      <c r="F10" s="135" t="s">
        <v>24</v>
      </c>
      <c r="G10" s="135"/>
      <c r="H10" s="135"/>
    </row>
    <row r="11" spans="2:8" ht="12.75">
      <c r="B11" s="31"/>
      <c r="C11" s="31"/>
      <c r="D11" s="31" t="s">
        <v>21</v>
      </c>
      <c r="E11" s="31"/>
      <c r="G11" s="6"/>
      <c r="H11" s="31" t="s">
        <v>21</v>
      </c>
    </row>
    <row r="12" spans="2:8" ht="12.75">
      <c r="B12" s="31" t="s">
        <v>20</v>
      </c>
      <c r="C12" s="31"/>
      <c r="D12" s="31" t="s">
        <v>22</v>
      </c>
      <c r="E12" s="31"/>
      <c r="F12" s="31" t="s">
        <v>20</v>
      </c>
      <c r="G12" s="6"/>
      <c r="H12" s="31" t="s">
        <v>22</v>
      </c>
    </row>
    <row r="13" spans="2:8" ht="12.75">
      <c r="B13" s="31" t="s">
        <v>13</v>
      </c>
      <c r="C13" s="31"/>
      <c r="D13" s="31" t="s">
        <v>13</v>
      </c>
      <c r="E13" s="31"/>
      <c r="F13" s="31" t="s">
        <v>23</v>
      </c>
      <c r="G13" s="6"/>
      <c r="H13" s="31" t="s">
        <v>26</v>
      </c>
    </row>
    <row r="14" spans="2:8" ht="12.75">
      <c r="B14" s="65" t="s">
        <v>195</v>
      </c>
      <c r="C14" s="65"/>
      <c r="D14" s="65" t="s">
        <v>190</v>
      </c>
      <c r="E14" s="65"/>
      <c r="F14" s="65" t="s">
        <v>195</v>
      </c>
      <c r="G14" s="10"/>
      <c r="H14" s="65" t="s">
        <v>190</v>
      </c>
    </row>
    <row r="15" spans="2:8" ht="12.75">
      <c r="B15" s="31" t="s">
        <v>7</v>
      </c>
      <c r="D15" s="31" t="s">
        <v>7</v>
      </c>
      <c r="F15" s="31" t="s">
        <v>7</v>
      </c>
      <c r="H15" s="31" t="s">
        <v>7</v>
      </c>
    </row>
    <row r="16" ht="12.75">
      <c r="H16" s="31"/>
    </row>
    <row r="17" spans="1:10" s="11" customFormat="1" ht="12.75">
      <c r="A17" s="11" t="s">
        <v>8</v>
      </c>
      <c r="B17" s="2">
        <v>15215</v>
      </c>
      <c r="C17" s="2"/>
      <c r="D17" s="2">
        <v>14430</v>
      </c>
      <c r="E17" s="2"/>
      <c r="F17" s="2">
        <v>37346</v>
      </c>
      <c r="H17" s="2">
        <v>42624</v>
      </c>
      <c r="I17" s="77"/>
      <c r="J17" s="75"/>
    </row>
    <row r="18" spans="2:8" s="11" customFormat="1" ht="12.75">
      <c r="B18" s="2"/>
      <c r="C18" s="2"/>
      <c r="D18" s="2"/>
      <c r="E18" s="2"/>
      <c r="F18" s="2"/>
      <c r="H18" s="2"/>
    </row>
    <row r="19" spans="1:8" s="11" customFormat="1" ht="12.75">
      <c r="A19" s="11" t="s">
        <v>9</v>
      </c>
      <c r="B19" s="2">
        <v>-9868</v>
      </c>
      <c r="C19" s="2"/>
      <c r="D19" s="2">
        <v>-9006</v>
      </c>
      <c r="E19" s="2"/>
      <c r="F19" s="2">
        <v>-24729</v>
      </c>
      <c r="H19" s="2">
        <v>-26260</v>
      </c>
    </row>
    <row r="20" spans="2:8" s="11" customFormat="1" ht="12.75">
      <c r="B20" s="32"/>
      <c r="C20" s="2"/>
      <c r="D20" s="32"/>
      <c r="E20" s="2"/>
      <c r="F20" s="32"/>
      <c r="H20" s="32"/>
    </row>
    <row r="21" spans="1:8" s="11" customFormat="1" ht="12.75">
      <c r="A21" s="11" t="s">
        <v>27</v>
      </c>
      <c r="B21" s="2">
        <f>SUM(B17:B20)</f>
        <v>5347</v>
      </c>
      <c r="C21" s="2"/>
      <c r="D21" s="2">
        <f>SUM(D17:D20)</f>
        <v>5424</v>
      </c>
      <c r="E21" s="2"/>
      <c r="F21" s="2">
        <f>SUM(F17:F20)</f>
        <v>12617</v>
      </c>
      <c r="H21" s="2">
        <f>SUM(H17:H20)</f>
        <v>16364</v>
      </c>
    </row>
    <row r="22" spans="2:8" s="11" customFormat="1" ht="12.75">
      <c r="B22" s="2"/>
      <c r="C22" s="2"/>
      <c r="D22" s="2"/>
      <c r="E22" s="2"/>
      <c r="F22" s="2"/>
      <c r="H22" s="2"/>
    </row>
    <row r="23" spans="1:8" s="11" customFormat="1" ht="12.75">
      <c r="A23" s="36" t="s">
        <v>28</v>
      </c>
      <c r="B23" s="2">
        <v>-2684</v>
      </c>
      <c r="C23" s="2"/>
      <c r="D23" s="2">
        <v>-1893</v>
      </c>
      <c r="E23" s="2"/>
      <c r="F23" s="2">
        <v>-6372</v>
      </c>
      <c r="G23" s="2"/>
      <c r="H23" s="2">
        <v>-5667</v>
      </c>
    </row>
    <row r="24" spans="1:8" s="11" customFormat="1" ht="12.75">
      <c r="A24" s="36" t="s">
        <v>10</v>
      </c>
      <c r="B24" s="2">
        <v>56</v>
      </c>
      <c r="C24" s="2"/>
      <c r="D24" s="2">
        <v>142</v>
      </c>
      <c r="E24" s="2"/>
      <c r="F24" s="2">
        <v>200</v>
      </c>
      <c r="H24" s="2">
        <v>202</v>
      </c>
    </row>
    <row r="25" spans="1:8" s="11" customFormat="1" ht="12.75">
      <c r="A25" s="67" t="s">
        <v>162</v>
      </c>
      <c r="B25" s="38">
        <v>0</v>
      </c>
      <c r="C25" s="3"/>
      <c r="D25" s="38">
        <v>-8</v>
      </c>
      <c r="E25" s="3"/>
      <c r="F25" s="38">
        <v>0</v>
      </c>
      <c r="G25" s="3"/>
      <c r="H25" s="38">
        <v>-8</v>
      </c>
    </row>
    <row r="26" spans="1:8" s="11" customFormat="1" ht="12.75">
      <c r="A26" s="36"/>
      <c r="B26" s="3"/>
      <c r="C26" s="2"/>
      <c r="D26" s="3"/>
      <c r="E26" s="2"/>
      <c r="F26" s="3"/>
      <c r="H26" s="3"/>
    </row>
    <row r="27" spans="1:8" s="11" customFormat="1" ht="12.75">
      <c r="A27" s="36" t="s">
        <v>35</v>
      </c>
      <c r="B27" s="1">
        <f>SUM(B21:B25)</f>
        <v>2719</v>
      </c>
      <c r="C27" s="2"/>
      <c r="D27" s="1">
        <f>SUM(D21:D25)</f>
        <v>3665</v>
      </c>
      <c r="E27" s="3"/>
      <c r="F27" s="1">
        <f>SUM(F21:F25)</f>
        <v>6445</v>
      </c>
      <c r="H27" s="1">
        <f>SUM(H21:H25)</f>
        <v>10891</v>
      </c>
    </row>
    <row r="28" spans="1:8" s="11" customFormat="1" ht="12.75">
      <c r="A28" s="5"/>
      <c r="B28" s="37"/>
      <c r="C28" s="2"/>
      <c r="D28" s="37"/>
      <c r="E28" s="2"/>
      <c r="F28" s="37"/>
      <c r="H28" s="37"/>
    </row>
    <row r="29" spans="1:8" s="11" customFormat="1" ht="12.75">
      <c r="A29" s="36" t="s">
        <v>6</v>
      </c>
      <c r="B29" s="37">
        <v>-50</v>
      </c>
      <c r="C29" s="2"/>
      <c r="D29" s="37">
        <v>-865</v>
      </c>
      <c r="E29" s="2"/>
      <c r="F29" s="37">
        <v>-424</v>
      </c>
      <c r="H29" s="37">
        <v>-2229</v>
      </c>
    </row>
    <row r="30" spans="1:8" s="11" customFormat="1" ht="12.75">
      <c r="A30" s="36"/>
      <c r="B30" s="38"/>
      <c r="C30" s="2"/>
      <c r="D30" s="38"/>
      <c r="E30" s="2"/>
      <c r="F30" s="38"/>
      <c r="H30" s="38"/>
    </row>
    <row r="31" spans="1:11" s="11" customFormat="1" ht="13.5" thickBot="1">
      <c r="A31" s="36" t="s">
        <v>130</v>
      </c>
      <c r="B31" s="39">
        <f>SUM(B27:B30)</f>
        <v>2669</v>
      </c>
      <c r="C31" s="2"/>
      <c r="D31" s="39">
        <f>SUM(D27:D30)</f>
        <v>2800</v>
      </c>
      <c r="E31" s="2"/>
      <c r="F31" s="39">
        <f>SUM(F27:F30)</f>
        <v>6021</v>
      </c>
      <c r="H31" s="39">
        <f>SUM(H27:H30)</f>
        <v>8662</v>
      </c>
      <c r="K31" s="76"/>
    </row>
    <row r="32" spans="1:8" s="11" customFormat="1" ht="13.5" thickTop="1">
      <c r="A32" s="36"/>
      <c r="B32" s="3"/>
      <c r="C32" s="3"/>
      <c r="D32" s="3"/>
      <c r="E32" s="3"/>
      <c r="F32" s="3"/>
      <c r="G32" s="13"/>
      <c r="H32" s="3"/>
    </row>
    <row r="33" spans="1:8" s="11" customFormat="1" ht="12.75">
      <c r="A33" s="69" t="s">
        <v>187</v>
      </c>
      <c r="B33" s="3"/>
      <c r="C33" s="3"/>
      <c r="D33" s="3"/>
      <c r="E33" s="3"/>
      <c r="F33" s="3"/>
      <c r="G33" s="13"/>
      <c r="H33" s="3"/>
    </row>
    <row r="34" spans="1:8" s="11" customFormat="1" ht="12.75">
      <c r="A34" s="114" t="s">
        <v>188</v>
      </c>
      <c r="B34" s="3">
        <v>2662</v>
      </c>
      <c r="C34" s="3"/>
      <c r="D34" s="3">
        <f>D31</f>
        <v>2800</v>
      </c>
      <c r="E34" s="3"/>
      <c r="F34" s="3">
        <v>6014</v>
      </c>
      <c r="G34" s="13"/>
      <c r="H34" s="3">
        <f>H31</f>
        <v>8662</v>
      </c>
    </row>
    <row r="35" spans="1:8" s="11" customFormat="1" ht="12.75">
      <c r="A35" s="114" t="s">
        <v>189</v>
      </c>
      <c r="B35" s="3">
        <v>7</v>
      </c>
      <c r="C35" s="3"/>
      <c r="D35" s="3">
        <v>0</v>
      </c>
      <c r="E35" s="3"/>
      <c r="F35" s="3">
        <v>7</v>
      </c>
      <c r="G35" s="13"/>
      <c r="H35" s="3">
        <v>0</v>
      </c>
    </row>
    <row r="36" spans="1:8" s="11" customFormat="1" ht="13.5" thickBot="1">
      <c r="A36" s="11" t="s">
        <v>130</v>
      </c>
      <c r="B36" s="33">
        <f>SUM(B34:B35)</f>
        <v>2669</v>
      </c>
      <c r="C36" s="3"/>
      <c r="D36" s="33">
        <f>SUM(D34:D35)</f>
        <v>2800</v>
      </c>
      <c r="E36" s="3"/>
      <c r="F36" s="33">
        <f>SUM(F34:F35)</f>
        <v>6021</v>
      </c>
      <c r="G36" s="13"/>
      <c r="H36" s="33">
        <f>SUM(H34:H35)</f>
        <v>8662</v>
      </c>
    </row>
    <row r="37" spans="1:8" s="11" customFormat="1" ht="13.5" thickTop="1">
      <c r="A37" s="36"/>
      <c r="B37" s="3"/>
      <c r="C37" s="3"/>
      <c r="D37" s="3"/>
      <c r="E37" s="3"/>
      <c r="F37" s="3"/>
      <c r="G37" s="13"/>
      <c r="H37" s="3"/>
    </row>
    <row r="38" spans="1:10" s="11" customFormat="1" ht="12.75">
      <c r="A38" s="69" t="s">
        <v>166</v>
      </c>
      <c r="B38" s="14"/>
      <c r="C38" s="3"/>
      <c r="D38" s="14"/>
      <c r="E38" s="3"/>
      <c r="F38" s="14"/>
      <c r="G38" s="13"/>
      <c r="H38" s="14"/>
      <c r="I38" s="13"/>
      <c r="J38" s="13"/>
    </row>
    <row r="39" spans="1:8" s="11" customFormat="1" ht="13.5" thickBot="1">
      <c r="A39" s="68" t="s">
        <v>151</v>
      </c>
      <c r="B39" s="15">
        <f>Notes!G303</f>
        <v>2.218314847376272</v>
      </c>
      <c r="C39" s="2"/>
      <c r="D39" s="15">
        <f>Notes!I303</f>
        <v>2.323651452282158</v>
      </c>
      <c r="E39" s="2"/>
      <c r="F39" s="15">
        <f>Notes!K303</f>
        <v>5.001580146704146</v>
      </c>
      <c r="G39" s="2"/>
      <c r="H39" s="15">
        <f>Notes!M303</f>
        <v>7.191007504815036</v>
      </c>
    </row>
    <row r="40" spans="1:8" s="11" customFormat="1" ht="13.5" thickTop="1">
      <c r="A40" s="36"/>
      <c r="B40" s="2"/>
      <c r="C40" s="2"/>
      <c r="D40" s="2"/>
      <c r="E40" s="2"/>
      <c r="F40" s="2"/>
      <c r="G40" s="2"/>
      <c r="H40" s="2"/>
    </row>
    <row r="41" spans="1:8" s="11" customFormat="1" ht="13.5" thickBot="1">
      <c r="A41" s="36" t="s">
        <v>152</v>
      </c>
      <c r="B41" s="15">
        <f>Notes!G314</f>
        <v>2.218314847376272</v>
      </c>
      <c r="C41" s="2"/>
      <c r="D41" s="15">
        <f>Notes!I314</f>
        <v>2.323651452282158</v>
      </c>
      <c r="E41" s="2"/>
      <c r="F41" s="15">
        <f>Notes!K314</f>
        <v>5.001580146704146</v>
      </c>
      <c r="G41" s="2"/>
      <c r="H41" s="15">
        <f>Notes!M314</f>
        <v>7.191007504815036</v>
      </c>
    </row>
    <row r="42" spans="1:8" s="11" customFormat="1" ht="13.5" thickTop="1">
      <c r="A42" s="36"/>
      <c r="B42" s="14"/>
      <c r="C42" s="2"/>
      <c r="D42" s="1"/>
      <c r="E42" s="2"/>
      <c r="F42" s="14"/>
      <c r="H42" s="4"/>
    </row>
    <row r="43" spans="1:8" s="11" customFormat="1" ht="12.75">
      <c r="A43" s="5" t="s">
        <v>29</v>
      </c>
      <c r="B43" s="2"/>
      <c r="C43" s="2"/>
      <c r="D43" s="37"/>
      <c r="E43" s="2"/>
      <c r="F43" s="37"/>
      <c r="H43" s="12"/>
    </row>
    <row r="44" spans="2:8" s="11" customFormat="1" ht="12.75">
      <c r="B44" s="2"/>
      <c r="C44" s="2"/>
      <c r="D44" s="37"/>
      <c r="E44" s="2"/>
      <c r="F44" s="37"/>
      <c r="H44" s="12"/>
    </row>
    <row r="45" spans="1:8" s="11" customFormat="1" ht="12.75">
      <c r="A45" s="34"/>
      <c r="B45" s="95"/>
      <c r="C45" s="95"/>
      <c r="D45" s="95"/>
      <c r="E45" s="95"/>
      <c r="F45" s="95"/>
      <c r="G45" s="34"/>
      <c r="H45" s="34"/>
    </row>
    <row r="46" spans="1:8" ht="12.75">
      <c r="A46" s="29"/>
      <c r="B46" s="96"/>
      <c r="C46" s="96"/>
      <c r="D46" s="96"/>
      <c r="E46" s="96"/>
      <c r="F46" s="96"/>
      <c r="G46" s="29"/>
      <c r="H46" s="29"/>
    </row>
  </sheetData>
  <sheetProtection/>
  <mergeCells count="2">
    <mergeCell ref="F10:H10"/>
    <mergeCell ref="B10:D10"/>
  </mergeCells>
  <printOptions/>
  <pageMargins left="0.6" right="0.2"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67"/>
  <sheetViews>
    <sheetView zoomScalePageLayoutView="0" workbookViewId="0" topLeftCell="A1">
      <selection activeCell="D46" sqref="D46"/>
    </sheetView>
  </sheetViews>
  <sheetFormatPr defaultColWidth="9.140625" defaultRowHeight="12.75"/>
  <cols>
    <col min="1" max="1" width="50.140625" style="5" customWidth="1"/>
    <col min="2" max="2" width="12.57421875" style="30"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193</v>
      </c>
    </row>
    <row r="6" ht="12.75">
      <c r="A6" s="9" t="s">
        <v>224</v>
      </c>
    </row>
    <row r="7" ht="12.75">
      <c r="A7" s="9"/>
    </row>
    <row r="8" spans="2:4" ht="12.75">
      <c r="B8" s="97"/>
      <c r="D8" s="6" t="s">
        <v>14</v>
      </c>
    </row>
    <row r="9" spans="2:4" ht="12.75">
      <c r="B9" s="31" t="s">
        <v>124</v>
      </c>
      <c r="D9" s="6" t="s">
        <v>15</v>
      </c>
    </row>
    <row r="10" spans="2:4" ht="12.75">
      <c r="B10" s="31" t="s">
        <v>12</v>
      </c>
      <c r="D10" s="6" t="s">
        <v>16</v>
      </c>
    </row>
    <row r="11" spans="2:4" ht="12.75">
      <c r="B11" s="31" t="s">
        <v>30</v>
      </c>
      <c r="D11" s="6" t="s">
        <v>17</v>
      </c>
    </row>
    <row r="12" spans="2:4" ht="12.75">
      <c r="B12" s="31" t="s">
        <v>13</v>
      </c>
      <c r="D12" s="6" t="s">
        <v>18</v>
      </c>
    </row>
    <row r="13" spans="2:4" ht="12.75">
      <c r="B13" s="98" t="s">
        <v>195</v>
      </c>
      <c r="D13" s="16" t="s">
        <v>223</v>
      </c>
    </row>
    <row r="14" spans="2:4" ht="12.75">
      <c r="B14" s="31" t="s">
        <v>7</v>
      </c>
      <c r="D14" s="6" t="s">
        <v>7</v>
      </c>
    </row>
    <row r="15" ht="12.75">
      <c r="A15" s="83" t="s">
        <v>153</v>
      </c>
    </row>
    <row r="16" ht="12.75">
      <c r="A16" s="83" t="s">
        <v>154</v>
      </c>
    </row>
    <row r="17" spans="1:9" s="11" customFormat="1" ht="12.75">
      <c r="A17" s="2" t="s">
        <v>3</v>
      </c>
      <c r="B17" s="2">
        <v>51022</v>
      </c>
      <c r="D17" s="2">
        <v>51199</v>
      </c>
      <c r="F17" s="111"/>
      <c r="G17" s="2"/>
      <c r="H17" s="37"/>
      <c r="I17" s="2"/>
    </row>
    <row r="18" spans="1:8" s="11" customFormat="1" ht="12.75">
      <c r="A18" s="11" t="s">
        <v>167</v>
      </c>
      <c r="B18" s="2">
        <v>878</v>
      </c>
      <c r="D18" s="2">
        <v>878</v>
      </c>
      <c r="F18" s="12"/>
      <c r="H18" s="12"/>
    </row>
    <row r="19" spans="1:8" s="11" customFormat="1" ht="12.75">
      <c r="A19" s="11" t="s">
        <v>168</v>
      </c>
      <c r="B19" s="2">
        <v>341</v>
      </c>
      <c r="D19" s="2">
        <v>344</v>
      </c>
      <c r="F19" s="12"/>
      <c r="H19" s="12"/>
    </row>
    <row r="20" spans="1:8" s="11" customFormat="1" ht="12.75">
      <c r="A20" s="11" t="s">
        <v>169</v>
      </c>
      <c r="B20" s="2">
        <v>1035</v>
      </c>
      <c r="D20" s="2">
        <v>1039</v>
      </c>
      <c r="F20" s="12"/>
      <c r="H20" s="12"/>
    </row>
    <row r="21" spans="1:8" s="11" customFormat="1" ht="12.75">
      <c r="A21" s="17" t="s">
        <v>136</v>
      </c>
      <c r="B21" s="41">
        <f>SUM(B17:B20)</f>
        <v>53276</v>
      </c>
      <c r="D21" s="41">
        <f>SUM(D17:D20)</f>
        <v>53460</v>
      </c>
      <c r="F21" s="12"/>
      <c r="H21" s="12"/>
    </row>
    <row r="22" spans="1:8" s="11" customFormat="1" ht="12.75">
      <c r="A22" s="17"/>
      <c r="B22" s="2"/>
      <c r="D22" s="12"/>
      <c r="F22" s="12"/>
      <c r="H22" s="12"/>
    </row>
    <row r="23" spans="1:8" s="11" customFormat="1" ht="12.75">
      <c r="A23" s="82" t="s">
        <v>155</v>
      </c>
      <c r="B23" s="32"/>
      <c r="D23" s="74"/>
      <c r="F23" s="12"/>
      <c r="H23" s="12"/>
    </row>
    <row r="24" spans="1:8" s="11" customFormat="1" ht="12.75">
      <c r="A24" s="11" t="s">
        <v>170</v>
      </c>
      <c r="B24" s="100">
        <v>8274</v>
      </c>
      <c r="C24" s="13"/>
      <c r="D24" s="100">
        <v>10110</v>
      </c>
      <c r="E24" s="13"/>
      <c r="G24" s="13"/>
      <c r="H24" s="12"/>
    </row>
    <row r="25" spans="1:8" s="11" customFormat="1" ht="12.75">
      <c r="A25" s="13" t="s">
        <v>4</v>
      </c>
      <c r="B25" s="100">
        <v>27168</v>
      </c>
      <c r="C25" s="13"/>
      <c r="D25" s="100">
        <v>25886</v>
      </c>
      <c r="E25" s="13"/>
      <c r="F25" s="4"/>
      <c r="G25" s="13"/>
      <c r="H25" s="12"/>
    </row>
    <row r="26" spans="1:8" s="11" customFormat="1" ht="12.75">
      <c r="A26" s="13" t="s">
        <v>171</v>
      </c>
      <c r="B26" s="100">
        <v>80</v>
      </c>
      <c r="C26" s="13"/>
      <c r="D26" s="100">
        <v>64</v>
      </c>
      <c r="E26" s="13"/>
      <c r="F26" s="84"/>
      <c r="G26" s="13"/>
      <c r="H26" s="12"/>
    </row>
    <row r="27" spans="1:8" s="11" customFormat="1" ht="12.75">
      <c r="A27" s="13" t="s">
        <v>5</v>
      </c>
      <c r="B27" s="100">
        <v>4888</v>
      </c>
      <c r="C27" s="13"/>
      <c r="D27" s="103">
        <v>5744</v>
      </c>
      <c r="E27" s="13"/>
      <c r="F27" s="85"/>
      <c r="G27" s="13"/>
      <c r="H27" s="12"/>
    </row>
    <row r="28" spans="1:8" s="11" customFormat="1" ht="12.75">
      <c r="A28" s="17" t="s">
        <v>137</v>
      </c>
      <c r="B28" s="101">
        <f>SUM(B24:B27)</f>
        <v>40410</v>
      </c>
      <c r="C28" s="13"/>
      <c r="D28" s="18">
        <f>SUM(D24:D27)</f>
        <v>41804</v>
      </c>
      <c r="E28" s="13"/>
      <c r="F28" s="4"/>
      <c r="G28" s="13"/>
      <c r="H28" s="12"/>
    </row>
    <row r="29" spans="1:8" s="11" customFormat="1" ht="13.5" thickBot="1">
      <c r="A29" s="17" t="s">
        <v>140</v>
      </c>
      <c r="B29" s="33">
        <f>B21+B28</f>
        <v>93686</v>
      </c>
      <c r="D29" s="19">
        <f>D21+D28</f>
        <v>95264</v>
      </c>
      <c r="F29" s="12"/>
      <c r="H29" s="12"/>
    </row>
    <row r="30" spans="2:8" s="11" customFormat="1" ht="13.5" thickTop="1">
      <c r="B30" s="3"/>
      <c r="D30" s="13"/>
      <c r="F30" s="12"/>
      <c r="H30" s="12"/>
    </row>
    <row r="31" spans="1:8" s="11" customFormat="1" ht="12.75">
      <c r="A31" s="82" t="s">
        <v>156</v>
      </c>
      <c r="B31" s="2"/>
      <c r="F31" s="12"/>
      <c r="H31" s="12"/>
    </row>
    <row r="32" spans="1:4" ht="12.75">
      <c r="A32" s="36" t="s">
        <v>135</v>
      </c>
      <c r="B32" s="2">
        <v>60249</v>
      </c>
      <c r="D32" s="2">
        <v>60249</v>
      </c>
    </row>
    <row r="33" spans="1:4" ht="12.75">
      <c r="A33" s="67" t="s">
        <v>110</v>
      </c>
      <c r="B33" s="2">
        <v>303</v>
      </c>
      <c r="D33" s="2">
        <v>303</v>
      </c>
    </row>
    <row r="34" spans="1:6" ht="12.75">
      <c r="A34" s="5" t="s">
        <v>172</v>
      </c>
      <c r="B34" s="3">
        <v>27082</v>
      </c>
      <c r="D34" s="2">
        <v>26472</v>
      </c>
      <c r="F34" s="61"/>
    </row>
    <row r="35" spans="1:6" ht="12.75">
      <c r="A35" s="5" t="s">
        <v>225</v>
      </c>
      <c r="B35" s="3">
        <v>-311</v>
      </c>
      <c r="D35" s="3">
        <v>0</v>
      </c>
      <c r="F35" s="61"/>
    </row>
    <row r="36" spans="1:4" ht="12.75">
      <c r="A36" s="66" t="s">
        <v>173</v>
      </c>
      <c r="B36" s="102">
        <f>SUM(B32:B35)</f>
        <v>87323</v>
      </c>
      <c r="D36" s="20">
        <f>SUM(D32:D35)</f>
        <v>87024</v>
      </c>
    </row>
    <row r="37" spans="1:4" ht="12.75">
      <c r="A37" s="66" t="s">
        <v>226</v>
      </c>
      <c r="B37" s="3">
        <v>7</v>
      </c>
      <c r="D37" s="13">
        <v>0</v>
      </c>
    </row>
    <row r="38" spans="1:4" ht="12.75">
      <c r="A38" s="66" t="s">
        <v>230</v>
      </c>
      <c r="B38" s="41">
        <f>SUM(B36:B37)</f>
        <v>87330</v>
      </c>
      <c r="D38" s="79">
        <f>SUM(D36:D37)</f>
        <v>87024</v>
      </c>
    </row>
    <row r="39" spans="1:4" ht="12.75">
      <c r="A39" s="66"/>
      <c r="B39" s="3"/>
      <c r="D39" s="13"/>
    </row>
    <row r="40" spans="1:4" ht="12.75">
      <c r="A40" s="66" t="s">
        <v>157</v>
      </c>
      <c r="B40" s="3"/>
      <c r="D40" s="13"/>
    </row>
    <row r="41" spans="1:4" ht="12.75">
      <c r="A41" s="66" t="s">
        <v>158</v>
      </c>
      <c r="B41" s="3"/>
      <c r="D41" s="13"/>
    </row>
    <row r="42" spans="1:4" ht="12.75">
      <c r="A42" s="36" t="s">
        <v>115</v>
      </c>
      <c r="B42" s="3">
        <v>3906</v>
      </c>
      <c r="D42" s="3">
        <v>4124</v>
      </c>
    </row>
    <row r="43" spans="1:4" ht="12.75">
      <c r="A43" s="66" t="s">
        <v>138</v>
      </c>
      <c r="B43" s="41">
        <f>SUM(B42)</f>
        <v>3906</v>
      </c>
      <c r="D43" s="79">
        <f>SUM(D42)</f>
        <v>4124</v>
      </c>
    </row>
    <row r="44" spans="1:4" ht="12.75">
      <c r="A44" s="66"/>
      <c r="B44" s="3"/>
      <c r="D44" s="13"/>
    </row>
    <row r="45" spans="1:4" ht="12.75">
      <c r="A45" s="66" t="s">
        <v>161</v>
      </c>
      <c r="B45" s="3"/>
      <c r="D45" s="13"/>
    </row>
    <row r="46" spans="1:4" ht="12.75">
      <c r="A46" s="13" t="s">
        <v>174</v>
      </c>
      <c r="B46" s="99">
        <v>2367</v>
      </c>
      <c r="C46" s="13"/>
      <c r="D46" s="99">
        <v>3918</v>
      </c>
    </row>
    <row r="47" spans="1:4" ht="12.75">
      <c r="A47" s="13" t="s">
        <v>175</v>
      </c>
      <c r="B47" s="103">
        <v>83</v>
      </c>
      <c r="C47" s="13"/>
      <c r="D47" s="103">
        <v>198</v>
      </c>
    </row>
    <row r="48" spans="1:4" ht="12.75">
      <c r="A48" s="66" t="s">
        <v>139</v>
      </c>
      <c r="B48" s="101">
        <f>SUM(B46:B47)</f>
        <v>2450</v>
      </c>
      <c r="C48" s="13"/>
      <c r="D48" s="18">
        <f>SUM(D46:D47)</f>
        <v>4116</v>
      </c>
    </row>
    <row r="49" spans="1:4" ht="12.75">
      <c r="A49" s="83" t="s">
        <v>159</v>
      </c>
      <c r="B49" s="3">
        <f>B43+B48</f>
        <v>6356</v>
      </c>
      <c r="C49" s="13"/>
      <c r="D49" s="13">
        <f>D43+D48</f>
        <v>8240</v>
      </c>
    </row>
    <row r="50" spans="1:4" ht="12.75">
      <c r="A50" s="36"/>
      <c r="B50" s="3"/>
      <c r="D50" s="13"/>
    </row>
    <row r="51" spans="1:4" ht="13.5" thickBot="1">
      <c r="A51" s="66" t="s">
        <v>141</v>
      </c>
      <c r="B51" s="33">
        <f>B38+B49</f>
        <v>93686</v>
      </c>
      <c r="D51" s="33">
        <f>D38+D49</f>
        <v>95264</v>
      </c>
    </row>
    <row r="52" spans="1:8" ht="13.5" thickTop="1">
      <c r="A52" s="21"/>
      <c r="B52" s="104"/>
      <c r="F52" s="22"/>
      <c r="H52" s="23"/>
    </row>
    <row r="53" spans="1:8" ht="12.75">
      <c r="A53" s="86" t="s">
        <v>127</v>
      </c>
      <c r="B53" s="67">
        <f>B36/(120500-499)</f>
        <v>0.7276856026199782</v>
      </c>
      <c r="C53" s="30"/>
      <c r="D53" s="67">
        <f>D36/120500</f>
        <v>0.7221908713692946</v>
      </c>
      <c r="F53" s="22"/>
      <c r="H53" s="23"/>
    </row>
    <row r="54" spans="1:8" ht="12.75">
      <c r="A54" s="21"/>
      <c r="B54" s="104"/>
      <c r="F54" s="22"/>
      <c r="H54" s="23"/>
    </row>
    <row r="55" spans="1:9" ht="12.75">
      <c r="A55" s="35" t="s">
        <v>31</v>
      </c>
      <c r="B55" s="105"/>
      <c r="F55" s="25"/>
      <c r="H55" s="26"/>
      <c r="I55" s="27"/>
    </row>
    <row r="56" spans="1:9" ht="12.75">
      <c r="A56" s="11"/>
      <c r="B56" s="105"/>
      <c r="F56" s="25"/>
      <c r="H56" s="26"/>
      <c r="I56" s="27"/>
    </row>
    <row r="57" spans="1:9" ht="12.75">
      <c r="A57" s="11"/>
      <c r="B57" s="105"/>
      <c r="F57" s="25"/>
      <c r="H57" s="26"/>
      <c r="I57" s="27"/>
    </row>
    <row r="58" spans="1:9" ht="12.75">
      <c r="A58" s="11"/>
      <c r="B58" s="105"/>
      <c r="F58" s="25"/>
      <c r="H58" s="26"/>
      <c r="I58" s="27"/>
    </row>
    <row r="59" spans="1:9" ht="12.75">
      <c r="A59" s="11"/>
      <c r="B59" s="105"/>
      <c r="F59" s="25"/>
      <c r="H59" s="26"/>
      <c r="I59" s="27"/>
    </row>
    <row r="60" spans="1:9" ht="12.75">
      <c r="A60" s="11"/>
      <c r="B60" s="105"/>
      <c r="F60" s="25"/>
      <c r="H60" s="26"/>
      <c r="I60" s="27"/>
    </row>
    <row r="61" spans="1:9" ht="12.75">
      <c r="A61" s="11"/>
      <c r="B61" s="105"/>
      <c r="F61" s="25"/>
      <c r="H61" s="26"/>
      <c r="I61" s="27"/>
    </row>
    <row r="62" spans="1:9" ht="12.75">
      <c r="A62" s="11"/>
      <c r="B62" s="105"/>
      <c r="F62" s="25"/>
      <c r="H62" s="26"/>
      <c r="I62" s="27"/>
    </row>
    <row r="63" spans="1:9" ht="12.75">
      <c r="A63" s="11"/>
      <c r="B63" s="105"/>
      <c r="F63" s="25"/>
      <c r="H63" s="26"/>
      <c r="I63" s="27"/>
    </row>
    <row r="64" ht="12.75">
      <c r="A64" s="11" t="s">
        <v>32</v>
      </c>
    </row>
    <row r="65" ht="12.75">
      <c r="A65" s="11"/>
    </row>
    <row r="66" ht="12.75">
      <c r="A66" s="11"/>
    </row>
    <row r="67" ht="12.75">
      <c r="A67" s="11"/>
    </row>
  </sheetData>
  <sheetProtection/>
  <printOptions/>
  <pageMargins left="0.6" right="0.5" top="0.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I45"/>
  <sheetViews>
    <sheetView zoomScalePageLayoutView="0" workbookViewId="0" topLeftCell="A1">
      <selection activeCell="H23" sqref="H23"/>
    </sheetView>
  </sheetViews>
  <sheetFormatPr defaultColWidth="9.140625" defaultRowHeight="12.75"/>
  <cols>
    <col min="1" max="1" width="36.28125" style="5" customWidth="1"/>
    <col min="2" max="8" width="11.8515625" style="11" customWidth="1"/>
    <col min="9" max="16384" width="9.140625" style="5" customWidth="1"/>
  </cols>
  <sheetData>
    <row r="1" spans="1:9" ht="12.75">
      <c r="A1" s="7"/>
      <c r="B1" s="5"/>
      <c r="C1" s="6"/>
      <c r="D1" s="5"/>
      <c r="E1" s="6"/>
      <c r="F1" s="6"/>
      <c r="G1" s="6"/>
      <c r="H1" s="5"/>
      <c r="I1" s="6"/>
    </row>
    <row r="2" spans="1:9" ht="12.75">
      <c r="A2" s="8"/>
      <c r="B2" s="5"/>
      <c r="C2" s="6"/>
      <c r="D2" s="5"/>
      <c r="E2" s="6"/>
      <c r="F2" s="6"/>
      <c r="G2" s="6"/>
      <c r="H2" s="5"/>
      <c r="I2" s="6"/>
    </row>
    <row r="3" spans="1:9" ht="12.75">
      <c r="A3" s="8"/>
      <c r="B3" s="5"/>
      <c r="C3" s="6"/>
      <c r="D3" s="5"/>
      <c r="E3" s="6"/>
      <c r="F3" s="6"/>
      <c r="G3" s="6"/>
      <c r="H3" s="5"/>
      <c r="I3" s="6"/>
    </row>
    <row r="4" spans="1:9" ht="12.75">
      <c r="A4" s="9" t="s">
        <v>193</v>
      </c>
      <c r="B4" s="5"/>
      <c r="C4" s="6"/>
      <c r="D4" s="5"/>
      <c r="E4" s="6"/>
      <c r="F4" s="6"/>
      <c r="G4" s="6"/>
      <c r="H4" s="5"/>
      <c r="I4" s="6"/>
    </row>
    <row r="5" spans="1:9" ht="12.75">
      <c r="A5" s="9"/>
      <c r="B5" s="5"/>
      <c r="C5" s="6"/>
      <c r="D5" s="5"/>
      <c r="E5" s="6"/>
      <c r="F5" s="6"/>
      <c r="G5" s="6"/>
      <c r="H5" s="5"/>
      <c r="I5" s="6"/>
    </row>
    <row r="6" ht="12.75">
      <c r="A6" s="9" t="s">
        <v>33</v>
      </c>
    </row>
    <row r="7" ht="12.75">
      <c r="A7" s="9" t="s">
        <v>220</v>
      </c>
    </row>
    <row r="8" ht="12.75">
      <c r="A8" s="9" t="s">
        <v>11</v>
      </c>
    </row>
    <row r="9" ht="12.75">
      <c r="A9" s="9"/>
    </row>
    <row r="11" spans="3:9" ht="12.75">
      <c r="C11" s="12" t="s">
        <v>34</v>
      </c>
      <c r="D11" s="12" t="s">
        <v>34</v>
      </c>
      <c r="E11" s="12" t="s">
        <v>111</v>
      </c>
      <c r="F11" s="37" t="s">
        <v>227</v>
      </c>
      <c r="G11" s="37" t="s">
        <v>231</v>
      </c>
      <c r="H11" s="12" t="s">
        <v>129</v>
      </c>
      <c r="I11" s="6"/>
    </row>
    <row r="12" spans="3:9" ht="12.75">
      <c r="C12" s="12" t="s">
        <v>25</v>
      </c>
      <c r="D12" s="12" t="s">
        <v>101</v>
      </c>
      <c r="E12" s="12" t="s">
        <v>112</v>
      </c>
      <c r="F12" s="37" t="s">
        <v>228</v>
      </c>
      <c r="G12" s="37" t="s">
        <v>232</v>
      </c>
      <c r="H12" s="12" t="s">
        <v>128</v>
      </c>
      <c r="I12" s="6"/>
    </row>
    <row r="13" spans="3:9" ht="12.75">
      <c r="C13" s="12" t="s">
        <v>7</v>
      </c>
      <c r="D13" s="12" t="s">
        <v>7</v>
      </c>
      <c r="E13" s="12" t="s">
        <v>7</v>
      </c>
      <c r="F13" s="37" t="s">
        <v>7</v>
      </c>
      <c r="G13" s="37" t="s">
        <v>7</v>
      </c>
      <c r="H13" s="12" t="s">
        <v>7</v>
      </c>
      <c r="I13" s="6"/>
    </row>
    <row r="14" spans="3:9" ht="12.75">
      <c r="C14" s="12"/>
      <c r="D14" s="12"/>
      <c r="E14" s="12"/>
      <c r="F14" s="12"/>
      <c r="G14" s="12"/>
      <c r="H14" s="12"/>
      <c r="I14" s="6"/>
    </row>
    <row r="15" spans="1:8" ht="12.75">
      <c r="A15" s="9" t="s">
        <v>221</v>
      </c>
      <c r="C15" s="3">
        <v>60249</v>
      </c>
      <c r="D15" s="3">
        <v>303</v>
      </c>
      <c r="E15" s="3">
        <v>26472</v>
      </c>
      <c r="F15" s="13">
        <v>0</v>
      </c>
      <c r="G15" s="13">
        <v>0</v>
      </c>
      <c r="H15" s="2">
        <f>SUM(C15:G15)</f>
        <v>87024</v>
      </c>
    </row>
    <row r="16" spans="1:8" ht="12.75">
      <c r="A16" s="9"/>
      <c r="C16" s="13"/>
      <c r="D16" s="13"/>
      <c r="E16" s="13"/>
      <c r="F16" s="13"/>
      <c r="G16" s="13"/>
      <c r="H16" s="2"/>
    </row>
    <row r="17" spans="1:8" ht="12.75">
      <c r="A17" s="30" t="s">
        <v>229</v>
      </c>
      <c r="C17" s="13">
        <v>0</v>
      </c>
      <c r="D17" s="13">
        <v>0</v>
      </c>
      <c r="E17" s="13">
        <v>0</v>
      </c>
      <c r="F17" s="3">
        <v>-311</v>
      </c>
      <c r="G17" s="3">
        <v>0</v>
      </c>
      <c r="H17" s="2">
        <f>SUM(C17:G17)</f>
        <v>-311</v>
      </c>
    </row>
    <row r="18" spans="1:8" ht="12.75">
      <c r="A18" s="9"/>
      <c r="C18" s="13"/>
      <c r="D18" s="13"/>
      <c r="E18" s="13"/>
      <c r="F18" s="13"/>
      <c r="G18" s="13"/>
      <c r="H18" s="2"/>
    </row>
    <row r="19" spans="1:8" ht="12.75">
      <c r="A19" s="5" t="s">
        <v>182</v>
      </c>
      <c r="C19" s="13">
        <v>0</v>
      </c>
      <c r="D19" s="13">
        <v>0</v>
      </c>
      <c r="E19" s="3">
        <v>-5404</v>
      </c>
      <c r="F19" s="13">
        <v>0</v>
      </c>
      <c r="G19" s="13">
        <v>0</v>
      </c>
      <c r="H19" s="2">
        <f>SUM(C19:G19)</f>
        <v>-5404</v>
      </c>
    </row>
    <row r="20" spans="1:8" ht="12.75">
      <c r="A20" s="9"/>
      <c r="C20" s="13"/>
      <c r="D20" s="13"/>
      <c r="E20" s="13"/>
      <c r="F20" s="13"/>
      <c r="G20" s="13"/>
      <c r="H20" s="2"/>
    </row>
    <row r="21" spans="1:8" ht="12.75">
      <c r="A21" s="5" t="s">
        <v>130</v>
      </c>
      <c r="C21" s="13">
        <v>0</v>
      </c>
      <c r="D21" s="13">
        <v>0</v>
      </c>
      <c r="E21" s="3">
        <f>'IS'!F34</f>
        <v>6014</v>
      </c>
      <c r="F21" s="3">
        <v>0</v>
      </c>
      <c r="G21" s="3">
        <v>7</v>
      </c>
      <c r="H21" s="2">
        <f>SUM(C21:G21)</f>
        <v>6021</v>
      </c>
    </row>
    <row r="22" spans="3:8" ht="12.75">
      <c r="C22" s="13"/>
      <c r="D22" s="13"/>
      <c r="E22" s="13"/>
      <c r="F22" s="13"/>
      <c r="G22" s="13"/>
      <c r="H22" s="13"/>
    </row>
    <row r="23" spans="1:9" ht="13.5" thickBot="1">
      <c r="A23" s="9" t="s">
        <v>222</v>
      </c>
      <c r="C23" s="19">
        <f aca="true" t="shared" si="0" ref="C23:H23">SUM(C15:C22)</f>
        <v>60249</v>
      </c>
      <c r="D23" s="19">
        <f t="shared" si="0"/>
        <v>303</v>
      </c>
      <c r="E23" s="19">
        <f t="shared" si="0"/>
        <v>27082</v>
      </c>
      <c r="F23" s="19">
        <f t="shared" si="0"/>
        <v>-311</v>
      </c>
      <c r="G23" s="19">
        <f t="shared" si="0"/>
        <v>7</v>
      </c>
      <c r="H23" s="19">
        <f t="shared" si="0"/>
        <v>87330</v>
      </c>
      <c r="I23" s="24"/>
    </row>
    <row r="24" spans="3:8" ht="13.5" thickTop="1">
      <c r="C24" s="13"/>
      <c r="D24" s="13"/>
      <c r="E24" s="13"/>
      <c r="F24" s="13"/>
      <c r="G24" s="13"/>
      <c r="H24" s="13"/>
    </row>
    <row r="25" spans="3:8" ht="12.75">
      <c r="C25" s="13"/>
      <c r="D25" s="13"/>
      <c r="E25" s="13"/>
      <c r="F25" s="13"/>
      <c r="G25" s="13"/>
      <c r="H25" s="13"/>
    </row>
    <row r="26" spans="1:8" ht="12.75">
      <c r="A26" s="9" t="s">
        <v>233</v>
      </c>
      <c r="C26" s="13">
        <v>60184</v>
      </c>
      <c r="D26" s="13">
        <v>231</v>
      </c>
      <c r="E26" s="13">
        <v>20585</v>
      </c>
      <c r="F26" s="13">
        <v>0</v>
      </c>
      <c r="G26" s="13">
        <v>0</v>
      </c>
      <c r="H26" s="2">
        <f>SUM(C26:G26)</f>
        <v>81000</v>
      </c>
    </row>
    <row r="27" spans="1:8" ht="12.75">
      <c r="A27" s="9"/>
      <c r="C27" s="13"/>
      <c r="D27" s="13"/>
      <c r="E27" s="13"/>
      <c r="F27" s="13"/>
      <c r="G27" s="13"/>
      <c r="H27" s="2"/>
    </row>
    <row r="28" spans="1:8" ht="12.75">
      <c r="A28" s="5" t="s">
        <v>180</v>
      </c>
      <c r="C28" s="13"/>
      <c r="D28" s="13"/>
      <c r="E28" s="13"/>
      <c r="F28" s="13"/>
      <c r="G28" s="13"/>
      <c r="H28" s="2"/>
    </row>
    <row r="29" spans="1:8" ht="12.75">
      <c r="A29" s="73" t="s">
        <v>181</v>
      </c>
      <c r="C29" s="13">
        <v>65</v>
      </c>
      <c r="D29" s="13">
        <v>72</v>
      </c>
      <c r="E29" s="13">
        <v>0</v>
      </c>
      <c r="F29" s="13">
        <v>0</v>
      </c>
      <c r="G29" s="13">
        <v>0</v>
      </c>
      <c r="H29" s="2">
        <f>SUM(C29:G29)</f>
        <v>137</v>
      </c>
    </row>
    <row r="30" spans="1:8" ht="12.75">
      <c r="A30" s="9"/>
      <c r="C30" s="13"/>
      <c r="D30" s="13"/>
      <c r="E30" s="13"/>
      <c r="F30" s="13"/>
      <c r="G30" s="13"/>
      <c r="H30" s="2"/>
    </row>
    <row r="31" spans="1:8" ht="12.75">
      <c r="A31" s="5" t="s">
        <v>182</v>
      </c>
      <c r="C31" s="13">
        <v>0</v>
      </c>
      <c r="D31" s="13">
        <v>0</v>
      </c>
      <c r="E31" s="13">
        <v>-5422</v>
      </c>
      <c r="F31" s="13">
        <v>0</v>
      </c>
      <c r="G31" s="13">
        <v>0</v>
      </c>
      <c r="H31" s="2">
        <f>SUM(C31:G31)</f>
        <v>-5422</v>
      </c>
    </row>
    <row r="32" spans="1:8" ht="12.75">
      <c r="A32" s="9"/>
      <c r="C32" s="13"/>
      <c r="D32" s="13"/>
      <c r="E32" s="13"/>
      <c r="F32" s="13"/>
      <c r="G32" s="13"/>
      <c r="H32" s="2"/>
    </row>
    <row r="33" spans="1:8" ht="12.75">
      <c r="A33" s="5" t="s">
        <v>130</v>
      </c>
      <c r="C33" s="13">
        <v>0</v>
      </c>
      <c r="D33" s="13">
        <v>0</v>
      </c>
      <c r="E33" s="3">
        <f>'IS'!H34</f>
        <v>8662</v>
      </c>
      <c r="F33" s="3">
        <v>0</v>
      </c>
      <c r="G33" s="3">
        <v>0</v>
      </c>
      <c r="H33" s="2">
        <f>SUM(C33:G33)</f>
        <v>8662</v>
      </c>
    </row>
    <row r="34" spans="3:8" ht="12.75">
      <c r="C34" s="13"/>
      <c r="D34" s="13"/>
      <c r="E34" s="13"/>
      <c r="F34" s="13"/>
      <c r="G34" s="13"/>
      <c r="H34" s="13"/>
    </row>
    <row r="35" spans="1:8" ht="13.5" thickBot="1">
      <c r="A35" s="9" t="s">
        <v>191</v>
      </c>
      <c r="C35" s="19">
        <f aca="true" t="shared" si="1" ref="C35:H35">SUM(C26:C34)</f>
        <v>60249</v>
      </c>
      <c r="D35" s="19">
        <f t="shared" si="1"/>
        <v>303</v>
      </c>
      <c r="E35" s="19">
        <f t="shared" si="1"/>
        <v>23825</v>
      </c>
      <c r="F35" s="19">
        <f t="shared" si="1"/>
        <v>0</v>
      </c>
      <c r="G35" s="19">
        <f t="shared" si="1"/>
        <v>0</v>
      </c>
      <c r="H35" s="19">
        <f t="shared" si="1"/>
        <v>84377</v>
      </c>
    </row>
    <row r="36" spans="3:8" ht="13.5" thickTop="1">
      <c r="C36" s="13"/>
      <c r="D36" s="13"/>
      <c r="E36" s="13"/>
      <c r="F36" s="13"/>
      <c r="G36" s="13"/>
      <c r="H36" s="13"/>
    </row>
    <row r="37" ht="12.75">
      <c r="A37" s="11"/>
    </row>
    <row r="38" ht="12.75">
      <c r="A38" s="5" t="s">
        <v>29</v>
      </c>
    </row>
    <row r="39" ht="12.75">
      <c r="A39" s="11"/>
    </row>
    <row r="40" spans="1:8" ht="12.75">
      <c r="A40" s="34"/>
      <c r="B40" s="34"/>
      <c r="C40" s="34"/>
      <c r="D40" s="34"/>
      <c r="E40" s="34"/>
      <c r="F40" s="34"/>
      <c r="G40" s="34"/>
      <c r="H40" s="34"/>
    </row>
    <row r="41" ht="12.75">
      <c r="A41" s="11"/>
    </row>
    <row r="42" ht="12.75">
      <c r="A42" s="11"/>
    </row>
    <row r="43" ht="12.75">
      <c r="A43" s="11"/>
    </row>
    <row r="44" ht="12.75">
      <c r="A44" s="11"/>
    </row>
    <row r="45" ht="12.75">
      <c r="I45" s="29"/>
    </row>
  </sheetData>
  <sheetProtection/>
  <printOptions horizontalCentered="1"/>
  <pageMargins left="0.6" right="0.5" top="0.5" bottom="0.5" header="0.5" footer="0.5"/>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I68"/>
  <sheetViews>
    <sheetView zoomScalePageLayoutView="0" workbookViewId="0" topLeftCell="A1">
      <selection activeCell="D50" sqref="D50"/>
    </sheetView>
  </sheetViews>
  <sheetFormatPr defaultColWidth="9.140625" defaultRowHeight="12.75"/>
  <cols>
    <col min="1" max="1" width="5.421875" style="5" customWidth="1"/>
    <col min="2" max="2" width="45.28125" style="5" customWidth="1"/>
    <col min="3" max="3" width="15.28125" style="5" customWidth="1"/>
    <col min="4" max="4" width="14.57421875" style="2" bestFit="1" customWidth="1"/>
    <col min="5" max="5" width="1.7109375" style="5" customWidth="1"/>
    <col min="6" max="6" width="14.57421875" style="2" bestFit="1" customWidth="1"/>
    <col min="7" max="16384" width="9.140625" style="5" customWidth="1"/>
  </cols>
  <sheetData>
    <row r="1" spans="1:9" ht="12.75">
      <c r="A1" s="7"/>
      <c r="D1" s="30"/>
      <c r="E1" s="6"/>
      <c r="F1" s="5"/>
      <c r="G1" s="6"/>
      <c r="I1" s="6"/>
    </row>
    <row r="2" spans="1:9" ht="12.75">
      <c r="A2" s="8"/>
      <c r="D2" s="30"/>
      <c r="E2" s="6"/>
      <c r="F2" s="5"/>
      <c r="G2" s="6"/>
      <c r="I2" s="6"/>
    </row>
    <row r="3" spans="1:9" ht="12.75">
      <c r="A3" s="8"/>
      <c r="D3" s="30"/>
      <c r="E3" s="6"/>
      <c r="F3" s="5"/>
      <c r="G3" s="6"/>
      <c r="I3" s="6"/>
    </row>
    <row r="4" spans="1:9" ht="12.75">
      <c r="A4" s="9" t="s">
        <v>193</v>
      </c>
      <c r="D4" s="30"/>
      <c r="E4" s="6"/>
      <c r="F4" s="5"/>
      <c r="G4" s="6"/>
      <c r="I4" s="6"/>
    </row>
    <row r="5" spans="1:9" ht="12.75">
      <c r="A5" s="9"/>
      <c r="D5" s="30"/>
      <c r="E5" s="6"/>
      <c r="F5" s="5"/>
      <c r="G5" s="6"/>
      <c r="I5" s="6"/>
    </row>
    <row r="6" ht="12.75">
      <c r="A6" s="9" t="s">
        <v>183</v>
      </c>
    </row>
    <row r="7" ht="12.75">
      <c r="A7" s="9" t="s">
        <v>220</v>
      </c>
    </row>
    <row r="8" spans="1:6" ht="12.75">
      <c r="A8" s="9" t="s">
        <v>11</v>
      </c>
      <c r="D8" s="30"/>
      <c r="F8" s="30"/>
    </row>
    <row r="9" spans="1:6" ht="12.75">
      <c r="A9" s="9"/>
      <c r="D9" s="31"/>
      <c r="F9" s="31"/>
    </row>
    <row r="10" spans="1:6" ht="12.75">
      <c r="A10" s="9"/>
      <c r="D10" s="31"/>
      <c r="F10" s="6"/>
    </row>
    <row r="11" spans="1:6" ht="12.75">
      <c r="A11" s="9"/>
      <c r="E11" s="6"/>
      <c r="F11" s="6" t="s">
        <v>21</v>
      </c>
    </row>
    <row r="12" spans="1:6" ht="12.75">
      <c r="A12" s="9"/>
      <c r="D12" s="31" t="s">
        <v>131</v>
      </c>
      <c r="F12" s="6" t="s">
        <v>22</v>
      </c>
    </row>
    <row r="13" spans="1:6" ht="12.75">
      <c r="A13" s="9"/>
      <c r="D13" s="31" t="s">
        <v>132</v>
      </c>
      <c r="F13" s="6" t="s">
        <v>26</v>
      </c>
    </row>
    <row r="14" spans="1:6" ht="12.75">
      <c r="A14" s="9"/>
      <c r="B14" s="9"/>
      <c r="C14" s="9"/>
      <c r="D14" s="98" t="s">
        <v>195</v>
      </c>
      <c r="F14" s="16" t="s">
        <v>190</v>
      </c>
    </row>
    <row r="15" spans="1:6" ht="12.75">
      <c r="A15" s="9"/>
      <c r="D15" s="31" t="s">
        <v>7</v>
      </c>
      <c r="E15" s="31"/>
      <c r="F15" s="31" t="s">
        <v>7</v>
      </c>
    </row>
    <row r="16" spans="1:6" ht="12.75">
      <c r="A16" s="9"/>
      <c r="D16" s="30"/>
      <c r="F16" s="30"/>
    </row>
    <row r="17" spans="1:6" ht="12.75">
      <c r="A17" s="9" t="s">
        <v>36</v>
      </c>
      <c r="D17" s="30"/>
      <c r="F17" s="30"/>
    </row>
    <row r="18" spans="1:6" ht="12.75">
      <c r="A18" s="5" t="s">
        <v>35</v>
      </c>
      <c r="D18" s="2">
        <f>'IS'!F27</f>
        <v>6445</v>
      </c>
      <c r="E18" s="11"/>
      <c r="F18" s="2">
        <f>'IS'!H27</f>
        <v>10891</v>
      </c>
    </row>
    <row r="19" ht="12.75">
      <c r="E19" s="11"/>
    </row>
    <row r="20" spans="1:5" ht="12.75">
      <c r="A20" s="30" t="s">
        <v>37</v>
      </c>
      <c r="B20" s="30"/>
      <c r="C20" s="30"/>
      <c r="E20" s="2"/>
    </row>
    <row r="21" spans="1:6" ht="12.75">
      <c r="A21" s="42" t="s">
        <v>38</v>
      </c>
      <c r="B21" s="30"/>
      <c r="C21" s="30"/>
      <c r="D21" s="2">
        <v>2797</v>
      </c>
      <c r="E21" s="2"/>
      <c r="F21" s="2">
        <v>1781</v>
      </c>
    </row>
    <row r="22" spans="1:6" ht="12.75">
      <c r="A22" s="42" t="s">
        <v>39</v>
      </c>
      <c r="B22" s="30"/>
      <c r="C22" s="30"/>
      <c r="D22" s="32">
        <v>-60</v>
      </c>
      <c r="E22" s="2"/>
      <c r="F22" s="32">
        <v>-38</v>
      </c>
    </row>
    <row r="23" spans="1:6" ht="12.75">
      <c r="A23" s="30" t="s">
        <v>40</v>
      </c>
      <c r="B23" s="30"/>
      <c r="C23" s="30"/>
      <c r="D23" s="2">
        <f>SUM(D18:D22)</f>
        <v>9182</v>
      </c>
      <c r="E23" s="2"/>
      <c r="F23" s="2">
        <f>SUM(F18:F22)</f>
        <v>12634</v>
      </c>
    </row>
    <row r="24" spans="1:5" ht="12.75">
      <c r="A24" s="30"/>
      <c r="B24" s="30"/>
      <c r="C24" s="30"/>
      <c r="E24" s="2"/>
    </row>
    <row r="25" spans="1:5" ht="12.75">
      <c r="A25" s="30" t="s">
        <v>103</v>
      </c>
      <c r="B25" s="30"/>
      <c r="C25" s="30"/>
      <c r="E25" s="2"/>
    </row>
    <row r="26" spans="1:6" ht="12.75">
      <c r="A26" s="42" t="s">
        <v>125</v>
      </c>
      <c r="B26" s="30"/>
      <c r="C26" s="30"/>
      <c r="D26" s="2">
        <v>-470</v>
      </c>
      <c r="E26" s="2"/>
      <c r="F26" s="2">
        <v>-3925</v>
      </c>
    </row>
    <row r="27" spans="1:6" ht="12.75">
      <c r="A27" s="42" t="s">
        <v>126</v>
      </c>
      <c r="B27" s="30"/>
      <c r="C27" s="30"/>
      <c r="D27" s="32">
        <v>-1346</v>
      </c>
      <c r="E27" s="2"/>
      <c r="F27" s="32">
        <v>-475</v>
      </c>
    </row>
    <row r="28" spans="1:6" ht="12.75">
      <c r="A28" s="30" t="s">
        <v>41</v>
      </c>
      <c r="B28" s="30"/>
      <c r="C28" s="30"/>
      <c r="D28" s="2">
        <f>SUM(D23:D27)</f>
        <v>7366</v>
      </c>
      <c r="E28" s="2"/>
      <c r="F28" s="2">
        <f>SUM(F23:F27)</f>
        <v>8234</v>
      </c>
    </row>
    <row r="29" spans="1:5" ht="12.75">
      <c r="A29" s="30"/>
      <c r="B29" s="30"/>
      <c r="C29" s="30"/>
      <c r="E29" s="2"/>
    </row>
    <row r="30" spans="1:6" ht="12.75">
      <c r="A30" s="30" t="s">
        <v>142</v>
      </c>
      <c r="B30" s="30"/>
      <c r="C30" s="30"/>
      <c r="D30" s="3">
        <v>-771</v>
      </c>
      <c r="E30" s="3"/>
      <c r="F30" s="3">
        <v>-1327</v>
      </c>
    </row>
    <row r="31" spans="1:6" ht="12.75">
      <c r="A31" s="30" t="s">
        <v>260</v>
      </c>
      <c r="B31" s="30"/>
      <c r="C31" s="30"/>
      <c r="D31" s="41">
        <f>SUM(D28:D30)</f>
        <v>6595</v>
      </c>
      <c r="E31" s="2"/>
      <c r="F31" s="41">
        <f>SUM(F28:F30)</f>
        <v>6907</v>
      </c>
    </row>
    <row r="32" spans="1:5" ht="12.75">
      <c r="A32" s="30"/>
      <c r="B32" s="30"/>
      <c r="C32" s="30"/>
      <c r="E32" s="2"/>
    </row>
    <row r="33" spans="1:5" ht="12.75">
      <c r="A33" s="43" t="s">
        <v>42</v>
      </c>
      <c r="B33" s="30"/>
      <c r="C33" s="30"/>
      <c r="E33" s="2"/>
    </row>
    <row r="34" spans="1:6" ht="12.75">
      <c r="A34" s="30" t="s">
        <v>43</v>
      </c>
      <c r="B34" s="30"/>
      <c r="C34" s="30"/>
      <c r="D34" s="2">
        <v>59</v>
      </c>
      <c r="E34" s="2"/>
      <c r="F34" s="2">
        <v>46</v>
      </c>
    </row>
    <row r="35" spans="1:7" ht="12.75">
      <c r="A35" s="30" t="s">
        <v>102</v>
      </c>
      <c r="B35" s="30"/>
      <c r="C35" s="30"/>
      <c r="D35" s="2">
        <v>-1883</v>
      </c>
      <c r="E35" s="2"/>
      <c r="F35" s="2">
        <v>-2646</v>
      </c>
      <c r="G35" s="87"/>
    </row>
    <row r="36" spans="1:7" ht="12.75">
      <c r="A36" s="30" t="s">
        <v>192</v>
      </c>
      <c r="B36" s="30"/>
      <c r="C36" s="30"/>
      <c r="D36" s="2">
        <v>88</v>
      </c>
      <c r="E36" s="2"/>
      <c r="F36" s="2">
        <v>3282</v>
      </c>
      <c r="G36" s="88"/>
    </row>
    <row r="37" spans="1:6" ht="12.75">
      <c r="A37" s="30" t="s">
        <v>261</v>
      </c>
      <c r="B37" s="30"/>
      <c r="C37" s="30"/>
      <c r="D37" s="41">
        <f>SUM(D34:D36)</f>
        <v>-1736</v>
      </c>
      <c r="E37" s="2"/>
      <c r="F37" s="41">
        <f>SUM(F34:F36)</f>
        <v>682</v>
      </c>
    </row>
    <row r="38" spans="1:5" ht="12.75">
      <c r="A38" s="43"/>
      <c r="B38" s="30"/>
      <c r="C38" s="30"/>
      <c r="E38" s="2"/>
    </row>
    <row r="39" spans="1:5" ht="12.75">
      <c r="A39" s="43"/>
      <c r="B39" s="30"/>
      <c r="C39" s="30"/>
      <c r="E39" s="2"/>
    </row>
    <row r="40" spans="1:5" ht="12.75">
      <c r="A40" s="43" t="s">
        <v>44</v>
      </c>
      <c r="B40" s="30"/>
      <c r="C40" s="30"/>
      <c r="E40" s="2"/>
    </row>
    <row r="41" spans="1:6" ht="12.75">
      <c r="A41" s="30" t="s">
        <v>106</v>
      </c>
      <c r="B41" s="44"/>
      <c r="C41" s="44"/>
      <c r="D41" s="2">
        <v>0</v>
      </c>
      <c r="E41" s="2"/>
      <c r="F41" s="2">
        <v>137</v>
      </c>
    </row>
    <row r="42" spans="1:6" ht="12.75">
      <c r="A42" s="30" t="s">
        <v>164</v>
      </c>
      <c r="B42" s="44"/>
      <c r="C42" s="44"/>
      <c r="D42" s="2">
        <v>-5404</v>
      </c>
      <c r="E42" s="2"/>
      <c r="F42" s="2">
        <v>-5422</v>
      </c>
    </row>
    <row r="43" spans="1:6" ht="12.75">
      <c r="A43" s="30" t="s">
        <v>163</v>
      </c>
      <c r="B43" s="44"/>
      <c r="C43" s="44"/>
      <c r="D43" s="2">
        <v>0</v>
      </c>
      <c r="E43" s="2"/>
      <c r="F43" s="2">
        <v>-8</v>
      </c>
    </row>
    <row r="44" spans="1:6" ht="12.75">
      <c r="A44" s="30" t="s">
        <v>234</v>
      </c>
      <c r="B44" s="44"/>
      <c r="C44" s="44"/>
      <c r="D44" s="2">
        <v>-311</v>
      </c>
      <c r="E44" s="2"/>
      <c r="F44" s="2">
        <v>0</v>
      </c>
    </row>
    <row r="45" spans="1:6" ht="12.75">
      <c r="A45" s="30" t="s">
        <v>262</v>
      </c>
      <c r="B45" s="30"/>
      <c r="C45" s="30"/>
      <c r="D45" s="41">
        <f>SUM(D41:D44)</f>
        <v>-5715</v>
      </c>
      <c r="E45" s="2"/>
      <c r="F45" s="41">
        <f>SUM(F41:F44)</f>
        <v>-5293</v>
      </c>
    </row>
    <row r="46" spans="1:6" ht="12.75">
      <c r="A46" s="30"/>
      <c r="B46" s="30"/>
      <c r="C46" s="30"/>
      <c r="D46" s="3"/>
      <c r="E46" s="2"/>
      <c r="F46" s="3"/>
    </row>
    <row r="47" spans="1:6" ht="12.75">
      <c r="A47" s="43"/>
      <c r="B47" s="30"/>
      <c r="C47" s="30"/>
      <c r="D47" s="3"/>
      <c r="E47" s="2"/>
      <c r="F47" s="3"/>
    </row>
    <row r="48" spans="1:6" ht="12.75">
      <c r="A48" s="30" t="s">
        <v>263</v>
      </c>
      <c r="B48" s="30"/>
      <c r="C48" s="30"/>
      <c r="D48" s="3">
        <f>D31+D37+D45</f>
        <v>-856</v>
      </c>
      <c r="E48" s="3"/>
      <c r="F48" s="3">
        <f>F31+F37+F45</f>
        <v>2296</v>
      </c>
    </row>
    <row r="49" spans="1:6" ht="12.75">
      <c r="A49" s="30" t="s">
        <v>45</v>
      </c>
      <c r="B49" s="30"/>
      <c r="C49" s="30"/>
      <c r="D49" s="40">
        <v>5744</v>
      </c>
      <c r="E49" s="2"/>
      <c r="F49" s="40">
        <v>3025</v>
      </c>
    </row>
    <row r="50" spans="1:6" ht="13.5" thickBot="1">
      <c r="A50" s="30" t="s">
        <v>107</v>
      </c>
      <c r="B50" s="30"/>
      <c r="C50" s="30"/>
      <c r="D50" s="33">
        <f>SUM(D48:D49)</f>
        <v>4888</v>
      </c>
      <c r="E50" s="2"/>
      <c r="F50" s="33">
        <f>SUM(F48:F49)</f>
        <v>5321</v>
      </c>
    </row>
    <row r="51" spans="1:6" ht="15" customHeight="1" thickTop="1">
      <c r="A51" s="30"/>
      <c r="B51" s="30"/>
      <c r="C51" s="30"/>
      <c r="D51" s="107"/>
      <c r="E51" s="2"/>
      <c r="F51" s="1"/>
    </row>
    <row r="52" spans="1:5" ht="12.75">
      <c r="A52" s="2" t="s">
        <v>46</v>
      </c>
      <c r="E52" s="24"/>
    </row>
    <row r="54" ht="13.5" customHeight="1">
      <c r="D54" s="108" t="s">
        <v>7</v>
      </c>
    </row>
    <row r="55" ht="5.25" customHeight="1">
      <c r="D55" s="108"/>
    </row>
    <row r="56" spans="2:5" ht="13.5" customHeight="1">
      <c r="B56" s="62" t="s">
        <v>104</v>
      </c>
      <c r="C56" s="62"/>
      <c r="D56" s="2">
        <v>3715</v>
      </c>
      <c r="E56"/>
    </row>
    <row r="57" spans="2:4" ht="13.5" customHeight="1">
      <c r="B57" s="63" t="s">
        <v>105</v>
      </c>
      <c r="C57" s="63"/>
      <c r="D57" s="32">
        <v>1173</v>
      </c>
    </row>
    <row r="58" spans="2:4" ht="13.5" customHeight="1" thickBot="1">
      <c r="B58" s="63"/>
      <c r="C58" s="63"/>
      <c r="D58" s="33">
        <f>SUM(D56:D57)</f>
        <v>4888</v>
      </c>
    </row>
    <row r="59" ht="13.5" customHeight="1" thickTop="1"/>
    <row r="60" ht="12.75">
      <c r="A60" s="11"/>
    </row>
    <row r="61" spans="4:9" s="11" customFormat="1" ht="12.75">
      <c r="D61" s="2"/>
      <c r="E61" s="12"/>
      <c r="F61" s="2"/>
      <c r="G61" s="12"/>
      <c r="I61" s="12"/>
    </row>
    <row r="62" spans="4:9" s="11" customFormat="1" ht="12.75">
      <c r="D62" s="2"/>
      <c r="E62" s="12"/>
      <c r="F62" s="2"/>
      <c r="G62" s="12"/>
      <c r="I62" s="12"/>
    </row>
    <row r="63" spans="4:9" ht="12.75">
      <c r="D63" s="30"/>
      <c r="E63" s="6"/>
      <c r="F63" s="30"/>
      <c r="G63" s="6"/>
      <c r="I63" s="6"/>
    </row>
    <row r="64" spans="4:9" ht="12.75">
      <c r="D64" s="30"/>
      <c r="E64" s="6"/>
      <c r="F64" s="30"/>
      <c r="G64" s="6"/>
      <c r="I64" s="6"/>
    </row>
    <row r="65" spans="4:9" ht="12.75">
      <c r="D65" s="30"/>
      <c r="E65" s="6"/>
      <c r="F65" s="30"/>
      <c r="G65" s="6"/>
      <c r="I65" s="6"/>
    </row>
    <row r="66" spans="4:9" ht="12.75">
      <c r="D66" s="30"/>
      <c r="E66" s="6"/>
      <c r="F66" s="30"/>
      <c r="G66" s="6"/>
      <c r="I66" s="6"/>
    </row>
    <row r="67" spans="4:9" ht="12.75">
      <c r="D67" s="30"/>
      <c r="E67" s="6"/>
      <c r="F67" s="30"/>
      <c r="G67" s="6"/>
      <c r="I67" s="6"/>
    </row>
    <row r="68" spans="4:9" ht="12.75">
      <c r="D68" s="30"/>
      <c r="E68" s="6"/>
      <c r="F68" s="30"/>
      <c r="G68" s="6"/>
      <c r="I68" s="6"/>
    </row>
  </sheetData>
  <sheetProtection/>
  <printOptions/>
  <pageMargins left="0.6" right="0.5" top="0.5" bottom="0.5" header="0.5" footer="0.5"/>
  <pageSetup horizontalDpi="1200" verticalDpi="12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N328"/>
  <sheetViews>
    <sheetView zoomScale="115" zoomScaleNormal="115" zoomScaleSheetLayoutView="100" zoomScalePageLayoutView="0" workbookViewId="0" topLeftCell="A1">
      <selection activeCell="O193" sqref="O193"/>
    </sheetView>
  </sheetViews>
  <sheetFormatPr defaultColWidth="9.140625" defaultRowHeight="12.75"/>
  <cols>
    <col min="1" max="1" width="4.421875" style="45" customWidth="1"/>
    <col min="2" max="2" width="3.421875" style="5" customWidth="1"/>
    <col min="3" max="3" width="14.8515625" style="5" customWidth="1"/>
    <col min="4" max="4" width="6.421875" style="5" customWidth="1"/>
    <col min="5" max="5" width="12.8515625" style="5" customWidth="1"/>
    <col min="6" max="6" width="2.00390625" style="5" customWidth="1"/>
    <col min="7" max="7" width="12.140625" style="5" customWidth="1"/>
    <col min="8" max="8" width="2.00390625" style="5" customWidth="1"/>
    <col min="9" max="9" width="12.28125" style="5" customWidth="1"/>
    <col min="10" max="10" width="2.00390625" style="5" customWidth="1"/>
    <col min="11" max="11" width="12.28125" style="5" customWidth="1"/>
    <col min="12" max="12" width="2.00390625" style="5" customWidth="1"/>
    <col min="13" max="13" width="12.8515625" style="5" customWidth="1"/>
    <col min="14" max="16384" width="9.140625" style="5" customWidth="1"/>
  </cols>
  <sheetData>
    <row r="1" spans="1:13" ht="12.75">
      <c r="A1" s="51"/>
      <c r="B1" s="30"/>
      <c r="C1" s="89"/>
      <c r="D1" s="89"/>
      <c r="E1" s="30"/>
      <c r="F1" s="30"/>
      <c r="G1" s="30"/>
      <c r="H1" s="30"/>
      <c r="I1" s="30"/>
      <c r="J1" s="30"/>
      <c r="K1" s="30"/>
      <c r="L1" s="30"/>
      <c r="M1" s="30"/>
    </row>
    <row r="2" spans="1:13" ht="12.75">
      <c r="A2" s="51"/>
      <c r="B2" s="30"/>
      <c r="C2" s="117"/>
      <c r="D2" s="117"/>
      <c r="E2" s="30"/>
      <c r="F2" s="30"/>
      <c r="G2" s="30"/>
      <c r="H2" s="30"/>
      <c r="I2" s="30"/>
      <c r="J2" s="30"/>
      <c r="K2" s="30"/>
      <c r="L2" s="30"/>
      <c r="M2" s="30"/>
    </row>
    <row r="3" spans="1:13" ht="12.75">
      <c r="A3" s="90"/>
      <c r="B3" s="30"/>
      <c r="C3" s="30"/>
      <c r="D3" s="30"/>
      <c r="E3" s="30"/>
      <c r="F3" s="30"/>
      <c r="G3" s="30"/>
      <c r="H3" s="30"/>
      <c r="I3" s="30"/>
      <c r="J3" s="30"/>
      <c r="K3" s="30"/>
      <c r="L3" s="30"/>
      <c r="M3" s="30"/>
    </row>
    <row r="4" spans="1:13" ht="12.75">
      <c r="A4" s="51" t="s">
        <v>47</v>
      </c>
      <c r="B4" s="30"/>
      <c r="C4" s="30"/>
      <c r="D4" s="30"/>
      <c r="E4" s="30"/>
      <c r="F4" s="30"/>
      <c r="G4" s="30"/>
      <c r="H4" s="30"/>
      <c r="I4" s="30"/>
      <c r="J4" s="30"/>
      <c r="K4" s="30"/>
      <c r="L4" s="30"/>
      <c r="M4" s="30"/>
    </row>
    <row r="5" spans="1:13" ht="12.75">
      <c r="A5" s="51"/>
      <c r="B5" s="30"/>
      <c r="C5" s="30"/>
      <c r="D5" s="30"/>
      <c r="E5" s="30"/>
      <c r="F5" s="30"/>
      <c r="G5" s="30"/>
      <c r="H5" s="30"/>
      <c r="I5" s="30"/>
      <c r="J5" s="30"/>
      <c r="K5" s="30"/>
      <c r="L5" s="30"/>
      <c r="M5" s="30"/>
    </row>
    <row r="6" spans="1:13" ht="12.75">
      <c r="A6" s="51" t="s">
        <v>123</v>
      </c>
      <c r="B6" s="30"/>
      <c r="C6" s="30"/>
      <c r="D6" s="30"/>
      <c r="E6" s="30"/>
      <c r="F6" s="30"/>
      <c r="G6" s="30"/>
      <c r="H6" s="30"/>
      <c r="I6" s="30"/>
      <c r="J6" s="30"/>
      <c r="K6" s="30"/>
      <c r="L6" s="30"/>
      <c r="M6" s="30"/>
    </row>
    <row r="7" spans="1:13" ht="12.75">
      <c r="A7" s="51"/>
      <c r="B7" s="30"/>
      <c r="C7" s="30"/>
      <c r="D7" s="30"/>
      <c r="E7" s="30"/>
      <c r="F7" s="30"/>
      <c r="G7" s="30"/>
      <c r="H7" s="30"/>
      <c r="I7" s="30"/>
      <c r="J7" s="30"/>
      <c r="K7" s="30"/>
      <c r="L7" s="30"/>
      <c r="M7" s="30"/>
    </row>
    <row r="8" spans="1:13" ht="12.75">
      <c r="A8" s="60" t="s">
        <v>48</v>
      </c>
      <c r="B8" s="43" t="s">
        <v>49</v>
      </c>
      <c r="C8" s="30"/>
      <c r="D8" s="30"/>
      <c r="E8" s="30"/>
      <c r="F8" s="30"/>
      <c r="G8" s="30"/>
      <c r="H8" s="30"/>
      <c r="I8" s="30"/>
      <c r="J8" s="30"/>
      <c r="K8" s="30"/>
      <c r="L8" s="30"/>
      <c r="M8" s="30"/>
    </row>
    <row r="9" spans="1:13" ht="12.75">
      <c r="A9" s="51"/>
      <c r="B9" s="30"/>
      <c r="C9" s="30"/>
      <c r="D9" s="30"/>
      <c r="E9" s="30"/>
      <c r="F9" s="30"/>
      <c r="G9" s="30"/>
      <c r="H9" s="30"/>
      <c r="I9" s="30"/>
      <c r="J9" s="30"/>
      <c r="K9" s="30"/>
      <c r="L9" s="30"/>
      <c r="M9" s="30"/>
    </row>
    <row r="10" spans="1:13" ht="12.75" customHeight="1">
      <c r="A10" s="51"/>
      <c r="B10" s="137" t="s">
        <v>197</v>
      </c>
      <c r="C10" s="137"/>
      <c r="D10" s="137"/>
      <c r="E10" s="137"/>
      <c r="F10" s="137"/>
      <c r="G10" s="137"/>
      <c r="H10" s="137"/>
      <c r="I10" s="137"/>
      <c r="J10" s="137"/>
      <c r="K10" s="137"/>
      <c r="L10" s="137"/>
      <c r="M10" s="137"/>
    </row>
    <row r="11" spans="1:13" ht="12.75">
      <c r="A11" s="51"/>
      <c r="B11" s="137"/>
      <c r="C11" s="137"/>
      <c r="D11" s="137"/>
      <c r="E11" s="137"/>
      <c r="F11" s="137"/>
      <c r="G11" s="137"/>
      <c r="H11" s="137"/>
      <c r="I11" s="137"/>
      <c r="J11" s="137"/>
      <c r="K11" s="137"/>
      <c r="L11" s="137"/>
      <c r="M11" s="137"/>
    </row>
    <row r="12" spans="1:13" ht="14.25" customHeight="1">
      <c r="A12" s="51"/>
      <c r="B12" s="137"/>
      <c r="C12" s="137"/>
      <c r="D12" s="137"/>
      <c r="E12" s="137"/>
      <c r="F12" s="137"/>
      <c r="G12" s="137"/>
      <c r="H12" s="137"/>
      <c r="I12" s="137"/>
      <c r="J12" s="137"/>
      <c r="K12" s="137"/>
      <c r="L12" s="137"/>
      <c r="M12" s="137"/>
    </row>
    <row r="13" spans="1:13" ht="13.5" customHeight="1">
      <c r="A13" s="51"/>
      <c r="B13" s="109"/>
      <c r="C13" s="109"/>
      <c r="D13" s="109"/>
      <c r="E13" s="109"/>
      <c r="F13" s="109"/>
      <c r="G13" s="109"/>
      <c r="H13" s="109"/>
      <c r="I13" s="109"/>
      <c r="J13" s="109"/>
      <c r="K13" s="109"/>
      <c r="L13" s="109"/>
      <c r="M13" s="109"/>
    </row>
    <row r="14" spans="1:13" ht="12.75" customHeight="1">
      <c r="A14" s="51"/>
      <c r="B14" s="137" t="s">
        <v>235</v>
      </c>
      <c r="C14" s="137"/>
      <c r="D14" s="137"/>
      <c r="E14" s="137"/>
      <c r="F14" s="137"/>
      <c r="G14" s="137"/>
      <c r="H14" s="137"/>
      <c r="I14" s="137"/>
      <c r="J14" s="137"/>
      <c r="K14" s="137"/>
      <c r="L14" s="137"/>
      <c r="M14" s="137"/>
    </row>
    <row r="15" spans="1:13" ht="12.75">
      <c r="A15" s="51"/>
      <c r="B15" s="137"/>
      <c r="C15" s="137"/>
      <c r="D15" s="137"/>
      <c r="E15" s="137"/>
      <c r="F15" s="137"/>
      <c r="G15" s="137"/>
      <c r="H15" s="137"/>
      <c r="I15" s="137"/>
      <c r="J15" s="137"/>
      <c r="K15" s="137"/>
      <c r="L15" s="137"/>
      <c r="M15" s="137"/>
    </row>
    <row r="16" spans="1:13" ht="12.75">
      <c r="A16" s="51"/>
      <c r="B16" s="137"/>
      <c r="C16" s="137"/>
      <c r="D16" s="137"/>
      <c r="E16" s="137"/>
      <c r="F16" s="137"/>
      <c r="G16" s="137"/>
      <c r="H16" s="137"/>
      <c r="I16" s="137"/>
      <c r="J16" s="137"/>
      <c r="K16" s="137"/>
      <c r="L16" s="137"/>
      <c r="M16" s="137"/>
    </row>
    <row r="17" spans="1:13" ht="14.25" customHeight="1">
      <c r="A17" s="51"/>
      <c r="B17" s="137"/>
      <c r="C17" s="137"/>
      <c r="D17" s="137"/>
      <c r="E17" s="137"/>
      <c r="F17" s="137"/>
      <c r="G17" s="137"/>
      <c r="H17" s="137"/>
      <c r="I17" s="137"/>
      <c r="J17" s="137"/>
      <c r="K17" s="137"/>
      <c r="L17" s="137"/>
      <c r="M17" s="137"/>
    </row>
    <row r="18" spans="1:13" ht="12.75">
      <c r="A18" s="51"/>
      <c r="B18" s="109"/>
      <c r="C18" s="109"/>
      <c r="D18" s="109"/>
      <c r="E18" s="109"/>
      <c r="F18" s="109"/>
      <c r="G18" s="109"/>
      <c r="H18" s="109"/>
      <c r="I18" s="109"/>
      <c r="J18" s="109"/>
      <c r="K18" s="109"/>
      <c r="L18" s="109"/>
      <c r="M18" s="109"/>
    </row>
    <row r="19" spans="1:13" ht="12.75" customHeight="1">
      <c r="A19" s="51"/>
      <c r="B19" s="137" t="s">
        <v>198</v>
      </c>
      <c r="C19" s="137"/>
      <c r="D19" s="137"/>
      <c r="E19" s="137"/>
      <c r="F19" s="137"/>
      <c r="G19" s="137"/>
      <c r="H19" s="137"/>
      <c r="I19" s="137"/>
      <c r="J19" s="137"/>
      <c r="K19" s="137"/>
      <c r="L19" s="137"/>
      <c r="M19" s="137"/>
    </row>
    <row r="20" spans="1:13" ht="12.75">
      <c r="A20" s="51"/>
      <c r="B20" s="137"/>
      <c r="C20" s="137"/>
      <c r="D20" s="137"/>
      <c r="E20" s="137"/>
      <c r="F20" s="137"/>
      <c r="G20" s="137"/>
      <c r="H20" s="137"/>
      <c r="I20" s="137"/>
      <c r="J20" s="137"/>
      <c r="K20" s="137"/>
      <c r="L20" s="137"/>
      <c r="M20" s="137"/>
    </row>
    <row r="21" spans="1:13" ht="12.75">
      <c r="A21" s="51"/>
      <c r="B21" s="137"/>
      <c r="C21" s="137"/>
      <c r="D21" s="137"/>
      <c r="E21" s="137"/>
      <c r="F21" s="137"/>
      <c r="G21" s="137"/>
      <c r="H21" s="137"/>
      <c r="I21" s="137"/>
      <c r="J21" s="137"/>
      <c r="K21" s="137"/>
      <c r="L21" s="137"/>
      <c r="M21" s="137"/>
    </row>
    <row r="22" spans="1:14" ht="14.25" customHeight="1">
      <c r="A22" s="51"/>
      <c r="B22" s="137"/>
      <c r="C22" s="137"/>
      <c r="D22" s="137"/>
      <c r="E22" s="137"/>
      <c r="F22" s="137"/>
      <c r="G22" s="137"/>
      <c r="H22" s="137"/>
      <c r="I22" s="137"/>
      <c r="J22" s="137"/>
      <c r="K22" s="137"/>
      <c r="L22" s="137"/>
      <c r="M22" s="137"/>
      <c r="N22" s="87"/>
    </row>
    <row r="23" spans="1:13" ht="12.75">
      <c r="A23" s="51"/>
      <c r="B23" s="109"/>
      <c r="C23" s="109"/>
      <c r="D23" s="109"/>
      <c r="E23" s="109"/>
      <c r="F23" s="109"/>
      <c r="G23" s="109"/>
      <c r="H23" s="109"/>
      <c r="I23" s="109"/>
      <c r="J23" s="109"/>
      <c r="K23" s="109"/>
      <c r="L23" s="109"/>
      <c r="M23" s="109"/>
    </row>
    <row r="24" spans="1:2" ht="12.75">
      <c r="A24" s="51"/>
      <c r="B24" s="5" t="s">
        <v>199</v>
      </c>
    </row>
    <row r="25" spans="1:2" ht="12.75">
      <c r="A25" s="51"/>
      <c r="B25" s="73"/>
    </row>
    <row r="26" spans="1:2" ht="12.75">
      <c r="A26" s="51"/>
      <c r="B26" s="73" t="s">
        <v>200</v>
      </c>
    </row>
    <row r="27" spans="1:2" ht="12.75">
      <c r="A27" s="51"/>
      <c r="B27" s="73" t="s">
        <v>201</v>
      </c>
    </row>
    <row r="28" spans="1:2" ht="12.75">
      <c r="A28" s="51"/>
      <c r="B28" s="73" t="s">
        <v>202</v>
      </c>
    </row>
    <row r="29" spans="1:2" ht="12.75">
      <c r="A29" s="51"/>
      <c r="B29" s="73" t="s">
        <v>203</v>
      </c>
    </row>
    <row r="30" spans="1:2" ht="12.75">
      <c r="A30" s="51"/>
      <c r="B30" s="73" t="s">
        <v>204</v>
      </c>
    </row>
    <row r="31" spans="1:2" ht="12.75">
      <c r="A31" s="51"/>
      <c r="B31" s="73" t="s">
        <v>205</v>
      </c>
    </row>
    <row r="32" spans="1:2" ht="12.75">
      <c r="A32" s="51"/>
      <c r="B32" s="73" t="s">
        <v>206</v>
      </c>
    </row>
    <row r="33" spans="1:2" ht="12.75">
      <c r="A33" s="51"/>
      <c r="B33" s="73" t="s">
        <v>207</v>
      </c>
    </row>
    <row r="34" spans="1:2" ht="12.75">
      <c r="A34" s="51"/>
      <c r="B34" s="73" t="s">
        <v>208</v>
      </c>
    </row>
    <row r="35" spans="1:2" ht="12.75">
      <c r="A35" s="51"/>
      <c r="B35" s="73" t="s">
        <v>209</v>
      </c>
    </row>
    <row r="36" spans="1:2" ht="12.75">
      <c r="A36" s="51"/>
      <c r="B36" s="73" t="s">
        <v>210</v>
      </c>
    </row>
    <row r="37" spans="1:2" ht="12.75">
      <c r="A37" s="51"/>
      <c r="B37" s="73" t="s">
        <v>211</v>
      </c>
    </row>
    <row r="38" spans="1:2" ht="12.75">
      <c r="A38" s="51"/>
      <c r="B38" s="73" t="s">
        <v>212</v>
      </c>
    </row>
    <row r="39" spans="1:2" ht="12.75">
      <c r="A39" s="51"/>
      <c r="B39" s="73" t="s">
        <v>213</v>
      </c>
    </row>
    <row r="40" spans="1:13" ht="12.75">
      <c r="A40" s="51"/>
      <c r="B40" s="109"/>
      <c r="C40" s="109"/>
      <c r="D40" s="109"/>
      <c r="E40" s="109"/>
      <c r="F40" s="109"/>
      <c r="G40" s="109"/>
      <c r="H40" s="109"/>
      <c r="I40" s="109"/>
      <c r="J40" s="109"/>
      <c r="K40" s="109"/>
      <c r="L40" s="109"/>
      <c r="M40" s="109"/>
    </row>
    <row r="41" spans="1:14" ht="12.75" customHeight="1">
      <c r="A41" s="51"/>
      <c r="B41" s="144" t="s">
        <v>214</v>
      </c>
      <c r="C41" s="144"/>
      <c r="D41" s="144"/>
      <c r="E41" s="144"/>
      <c r="F41" s="144"/>
      <c r="G41" s="144"/>
      <c r="H41" s="144"/>
      <c r="I41" s="144"/>
      <c r="J41" s="144"/>
      <c r="K41" s="144"/>
      <c r="L41" s="144"/>
      <c r="M41" s="144"/>
      <c r="N41" s="87"/>
    </row>
    <row r="42" spans="1:13" ht="14.25" customHeight="1">
      <c r="A42" s="51"/>
      <c r="B42" s="144"/>
      <c r="C42" s="144"/>
      <c r="D42" s="144"/>
      <c r="E42" s="144"/>
      <c r="F42" s="144"/>
      <c r="G42" s="144"/>
      <c r="H42" s="144"/>
      <c r="I42" s="144"/>
      <c r="J42" s="144"/>
      <c r="K42" s="144"/>
      <c r="L42" s="144"/>
      <c r="M42" s="144"/>
    </row>
    <row r="43" spans="1:13" ht="12.75" customHeight="1">
      <c r="A43" s="51"/>
      <c r="B43" s="112"/>
      <c r="C43" s="112"/>
      <c r="D43" s="112"/>
      <c r="E43" s="112"/>
      <c r="F43" s="112"/>
      <c r="G43" s="112"/>
      <c r="H43" s="112"/>
      <c r="I43" s="112"/>
      <c r="J43" s="112"/>
      <c r="K43" s="112"/>
      <c r="L43" s="112"/>
      <c r="M43" s="112"/>
    </row>
    <row r="44" spans="1:13" ht="12.75" customHeight="1">
      <c r="A44" s="51"/>
      <c r="B44" s="112"/>
      <c r="C44" s="112"/>
      <c r="D44" s="112"/>
      <c r="E44" s="112"/>
      <c r="F44" s="112"/>
      <c r="G44" s="112"/>
      <c r="H44" s="112"/>
      <c r="I44" s="112"/>
      <c r="J44" s="112"/>
      <c r="K44" s="112"/>
      <c r="L44" s="112"/>
      <c r="M44" s="112"/>
    </row>
    <row r="45" spans="1:2" ht="12.75">
      <c r="A45" s="46" t="s">
        <v>50</v>
      </c>
      <c r="B45" s="9" t="s">
        <v>51</v>
      </c>
    </row>
    <row r="47" spans="2:13" ht="12.75" customHeight="1">
      <c r="B47" s="138" t="s">
        <v>236</v>
      </c>
      <c r="C47" s="138"/>
      <c r="D47" s="138"/>
      <c r="E47" s="138"/>
      <c r="F47" s="138"/>
      <c r="G47" s="138"/>
      <c r="H47" s="138"/>
      <c r="I47" s="138"/>
      <c r="J47" s="138"/>
      <c r="K47" s="138"/>
      <c r="L47" s="138"/>
      <c r="M47" s="138"/>
    </row>
    <row r="48" spans="2:11" ht="12.75">
      <c r="B48" s="47"/>
      <c r="C48" s="47"/>
      <c r="D48" s="47"/>
      <c r="E48" s="47"/>
      <c r="F48" s="47"/>
      <c r="G48" s="47"/>
      <c r="H48" s="47"/>
      <c r="I48" s="47"/>
      <c r="J48" s="47"/>
      <c r="K48" s="47"/>
    </row>
    <row r="50" spans="1:2" ht="12.75">
      <c r="A50" s="46" t="s">
        <v>52</v>
      </c>
      <c r="B50" s="9" t="s">
        <v>53</v>
      </c>
    </row>
    <row r="51" spans="1:2" ht="12.75">
      <c r="A51" s="46"/>
      <c r="B51" s="9"/>
    </row>
    <row r="52" spans="1:4" ht="12.75">
      <c r="A52" s="46"/>
      <c r="B52" s="30" t="s">
        <v>54</v>
      </c>
      <c r="C52" s="30"/>
      <c r="D52" s="30"/>
    </row>
    <row r="53" spans="1:4" ht="12.75">
      <c r="A53" s="46"/>
      <c r="B53" s="30"/>
      <c r="C53" s="30"/>
      <c r="D53" s="30"/>
    </row>
    <row r="55" spans="1:2" ht="12.75">
      <c r="A55" s="46" t="s">
        <v>55</v>
      </c>
      <c r="B55" s="9" t="s">
        <v>56</v>
      </c>
    </row>
    <row r="57" spans="2:13" ht="12.75" customHeight="1">
      <c r="B57" s="137" t="s">
        <v>176</v>
      </c>
      <c r="C57" s="137"/>
      <c r="D57" s="137"/>
      <c r="E57" s="137"/>
      <c r="F57" s="137"/>
      <c r="G57" s="137"/>
      <c r="H57" s="137"/>
      <c r="I57" s="137"/>
      <c r="J57" s="137"/>
      <c r="K57" s="137"/>
      <c r="L57" s="137"/>
      <c r="M57" s="137"/>
    </row>
    <row r="58" spans="2:13" ht="12.75">
      <c r="B58" s="137"/>
      <c r="C58" s="137"/>
      <c r="D58" s="137"/>
      <c r="E58" s="137"/>
      <c r="F58" s="137"/>
      <c r="G58" s="137"/>
      <c r="H58" s="137"/>
      <c r="I58" s="137"/>
      <c r="J58" s="137"/>
      <c r="K58" s="137"/>
      <c r="L58" s="137"/>
      <c r="M58" s="137"/>
    </row>
    <row r="59" spans="2:13" ht="12.75">
      <c r="B59" s="109"/>
      <c r="C59" s="109"/>
      <c r="D59" s="109"/>
      <c r="E59" s="109"/>
      <c r="F59" s="109"/>
      <c r="G59" s="109"/>
      <c r="H59" s="109"/>
      <c r="I59" s="109"/>
      <c r="J59" s="109"/>
      <c r="K59" s="109"/>
      <c r="L59" s="109"/>
      <c r="M59" s="109"/>
    </row>
    <row r="61" spans="2:13" ht="12.75">
      <c r="B61" s="64"/>
      <c r="C61" s="64"/>
      <c r="D61" s="64"/>
      <c r="E61" s="64"/>
      <c r="F61" s="64"/>
      <c r="G61" s="64"/>
      <c r="H61" s="64"/>
      <c r="I61" s="64"/>
      <c r="J61" s="64"/>
      <c r="K61" s="64"/>
      <c r="L61" s="64"/>
      <c r="M61" s="64"/>
    </row>
    <row r="62" spans="1:13" ht="12.75">
      <c r="A62" s="45" t="s">
        <v>123</v>
      </c>
      <c r="B62" s="64"/>
      <c r="C62" s="64"/>
      <c r="D62" s="64"/>
      <c r="E62" s="64"/>
      <c r="F62" s="64"/>
      <c r="G62" s="64"/>
      <c r="H62" s="64"/>
      <c r="I62" s="64"/>
      <c r="J62" s="64"/>
      <c r="K62" s="64"/>
      <c r="L62" s="64"/>
      <c r="M62" s="64"/>
    </row>
    <row r="63" spans="2:13" ht="12.75">
      <c r="B63" s="64"/>
      <c r="C63" s="64"/>
      <c r="D63" s="64"/>
      <c r="E63" s="64"/>
      <c r="F63" s="64"/>
      <c r="G63" s="64"/>
      <c r="H63" s="64"/>
      <c r="I63" s="64"/>
      <c r="J63" s="64"/>
      <c r="K63" s="64"/>
      <c r="L63" s="64"/>
      <c r="M63" s="64"/>
    </row>
    <row r="64" spans="1:10" ht="12.75">
      <c r="A64" s="60" t="s">
        <v>57</v>
      </c>
      <c r="B64" s="43" t="s">
        <v>58</v>
      </c>
      <c r="C64" s="30"/>
      <c r="D64" s="30"/>
      <c r="E64" s="30"/>
      <c r="F64" s="30"/>
      <c r="G64" s="30"/>
      <c r="H64" s="30"/>
      <c r="I64" s="30"/>
      <c r="J64" s="30"/>
    </row>
    <row r="65" spans="1:10" ht="12.75">
      <c r="A65" s="51"/>
      <c r="B65" s="30"/>
      <c r="C65" s="30"/>
      <c r="D65" s="30"/>
      <c r="E65" s="30"/>
      <c r="F65" s="30"/>
      <c r="G65" s="30"/>
      <c r="H65" s="30"/>
      <c r="I65" s="30"/>
      <c r="J65" s="30"/>
    </row>
    <row r="66" spans="1:13" ht="12.75">
      <c r="A66" s="51"/>
      <c r="B66" s="119" t="s">
        <v>177</v>
      </c>
      <c r="C66" s="118"/>
      <c r="D66" s="118"/>
      <c r="E66" s="118"/>
      <c r="F66" s="118"/>
      <c r="G66" s="118"/>
      <c r="H66" s="118"/>
      <c r="I66" s="118"/>
      <c r="J66" s="118"/>
      <c r="K66" s="118"/>
      <c r="L66" s="118"/>
      <c r="M66" s="118"/>
    </row>
    <row r="67" spans="1:13" ht="12.75">
      <c r="A67" s="51"/>
      <c r="B67" s="119"/>
      <c r="C67" s="118"/>
      <c r="D67" s="118"/>
      <c r="E67" s="118"/>
      <c r="F67" s="118"/>
      <c r="G67" s="118"/>
      <c r="H67" s="118"/>
      <c r="I67" s="118"/>
      <c r="J67" s="118"/>
      <c r="K67" s="118"/>
      <c r="L67" s="118"/>
      <c r="M67" s="118"/>
    </row>
    <row r="68" spans="2:13" ht="12.75">
      <c r="B68" s="118"/>
      <c r="C68" s="118"/>
      <c r="D68" s="118"/>
      <c r="E68" s="118"/>
      <c r="F68" s="118"/>
      <c r="G68" s="118"/>
      <c r="H68" s="118"/>
      <c r="I68" s="118"/>
      <c r="J68" s="118"/>
      <c r="K68" s="118"/>
      <c r="L68" s="118"/>
      <c r="M68" s="118"/>
    </row>
    <row r="69" spans="1:2" ht="12.75">
      <c r="A69" s="60" t="s">
        <v>59</v>
      </c>
      <c r="B69" s="43" t="s">
        <v>178</v>
      </c>
    </row>
    <row r="71" spans="2:13" ht="12.75">
      <c r="B71" s="138" t="s">
        <v>275</v>
      </c>
      <c r="C71" s="138"/>
      <c r="D71" s="138"/>
      <c r="E71" s="138"/>
      <c r="F71" s="138"/>
      <c r="G71" s="138"/>
      <c r="H71" s="138"/>
      <c r="I71" s="138"/>
      <c r="J71" s="138"/>
      <c r="K71" s="138"/>
      <c r="L71" s="138"/>
      <c r="M71" s="138"/>
    </row>
    <row r="72" spans="2:13" ht="27" customHeight="1">
      <c r="B72" s="138"/>
      <c r="C72" s="138"/>
      <c r="D72" s="138"/>
      <c r="E72" s="138"/>
      <c r="F72" s="138"/>
      <c r="G72" s="138"/>
      <c r="H72" s="138"/>
      <c r="I72" s="138"/>
      <c r="J72" s="138"/>
      <c r="K72" s="138"/>
      <c r="L72" s="138"/>
      <c r="M72" s="138"/>
    </row>
    <row r="73" spans="2:13" ht="13.5" customHeight="1">
      <c r="B73" s="64"/>
      <c r="C73" s="64"/>
      <c r="D73" s="64"/>
      <c r="E73" s="64"/>
      <c r="F73" s="64"/>
      <c r="G73" s="64"/>
      <c r="H73" s="64"/>
      <c r="I73" s="64"/>
      <c r="J73" s="64"/>
      <c r="K73" s="64"/>
      <c r="L73" s="64"/>
      <c r="M73" s="64"/>
    </row>
    <row r="74" spans="2:13" ht="13.5" customHeight="1">
      <c r="B74" s="145" t="s">
        <v>266</v>
      </c>
      <c r="C74" s="145"/>
      <c r="D74" s="145"/>
      <c r="E74" s="145"/>
      <c r="F74" s="145"/>
      <c r="G74" s="145"/>
      <c r="H74" s="145"/>
      <c r="I74" s="145"/>
      <c r="J74" s="145"/>
      <c r="K74" s="145"/>
      <c r="L74" s="145"/>
      <c r="M74" s="145"/>
    </row>
    <row r="75" spans="2:13" ht="13.5" customHeight="1">
      <c r="B75" s="146"/>
      <c r="C75" s="146"/>
      <c r="D75" s="146"/>
      <c r="E75" s="146"/>
      <c r="F75" s="146"/>
      <c r="G75" s="146"/>
      <c r="H75" s="146"/>
      <c r="I75" s="146"/>
      <c r="J75" s="146"/>
      <c r="K75" s="146"/>
      <c r="L75" s="146"/>
      <c r="M75" s="146"/>
    </row>
    <row r="76" spans="2:13" ht="12.75">
      <c r="B76" s="47"/>
      <c r="C76" s="47"/>
      <c r="D76" s="47"/>
      <c r="E76" s="47"/>
      <c r="F76" s="47"/>
      <c r="G76" s="47"/>
      <c r="H76" s="47"/>
      <c r="I76" s="47"/>
      <c r="J76" s="47"/>
      <c r="K76" s="47"/>
      <c r="L76" s="47"/>
      <c r="M76" s="47"/>
    </row>
    <row r="77" spans="2:13" ht="12.75">
      <c r="B77" s="145" t="s">
        <v>237</v>
      </c>
      <c r="C77" s="145"/>
      <c r="D77" s="145"/>
      <c r="E77" s="145"/>
      <c r="F77" s="145"/>
      <c r="G77" s="145"/>
      <c r="H77" s="145"/>
      <c r="I77" s="145"/>
      <c r="J77" s="145"/>
      <c r="K77" s="145"/>
      <c r="L77" s="145"/>
      <c r="M77" s="145"/>
    </row>
    <row r="78" spans="2:13" ht="13.5" customHeight="1">
      <c r="B78" s="146"/>
      <c r="C78" s="146"/>
      <c r="D78" s="146"/>
      <c r="E78" s="146"/>
      <c r="F78" s="146"/>
      <c r="G78" s="146"/>
      <c r="H78" s="146"/>
      <c r="I78" s="146"/>
      <c r="J78" s="146"/>
      <c r="K78" s="146"/>
      <c r="L78" s="146"/>
      <c r="M78" s="146"/>
    </row>
    <row r="79" spans="2:13" ht="12.75">
      <c r="B79" s="47"/>
      <c r="C79" s="47"/>
      <c r="D79" s="47"/>
      <c r="E79" s="47"/>
      <c r="F79" s="47"/>
      <c r="G79" s="47"/>
      <c r="H79" s="47"/>
      <c r="I79" s="47"/>
      <c r="J79" s="47"/>
      <c r="K79" s="47"/>
      <c r="L79" s="47"/>
      <c r="M79" s="47"/>
    </row>
    <row r="80" spans="2:13" ht="12.75">
      <c r="B80" s="47"/>
      <c r="C80" s="47"/>
      <c r="D80" s="47"/>
      <c r="E80" s="47"/>
      <c r="F80" s="47"/>
      <c r="G80" s="47"/>
      <c r="H80" s="47"/>
      <c r="I80" s="47"/>
      <c r="J80" s="47"/>
      <c r="K80" s="47"/>
      <c r="L80" s="47"/>
      <c r="M80" s="47"/>
    </row>
    <row r="81" spans="1:9" ht="12.75">
      <c r="A81" s="60" t="s">
        <v>60</v>
      </c>
      <c r="B81" s="43" t="s">
        <v>61</v>
      </c>
      <c r="C81" s="30"/>
      <c r="D81" s="30"/>
      <c r="E81" s="30"/>
      <c r="F81" s="30"/>
      <c r="G81" s="30"/>
      <c r="H81" s="30"/>
      <c r="I81" s="30"/>
    </row>
    <row r="82" spans="1:9" ht="12.75">
      <c r="A82" s="51"/>
      <c r="B82" s="30"/>
      <c r="C82" s="30"/>
      <c r="D82" s="30"/>
      <c r="E82" s="30"/>
      <c r="F82" s="30"/>
      <c r="G82" s="30"/>
      <c r="H82" s="30"/>
      <c r="I82" s="30"/>
    </row>
    <row r="83" spans="1:13" ht="12.75">
      <c r="A83" s="51"/>
      <c r="B83" s="142" t="s">
        <v>239</v>
      </c>
      <c r="C83" s="142"/>
      <c r="D83" s="142"/>
      <c r="E83" s="142"/>
      <c r="F83" s="142"/>
      <c r="G83" s="142"/>
      <c r="H83" s="142"/>
      <c r="I83" s="142"/>
      <c r="J83" s="142"/>
      <c r="K83" s="142"/>
      <c r="L83" s="142"/>
      <c r="M83" s="142"/>
    </row>
    <row r="84" spans="2:13" ht="12.75">
      <c r="B84" s="142"/>
      <c r="C84" s="142"/>
      <c r="D84" s="142"/>
      <c r="E84" s="142"/>
      <c r="F84" s="142"/>
      <c r="G84" s="142"/>
      <c r="H84" s="142"/>
      <c r="I84" s="142"/>
      <c r="J84" s="142"/>
      <c r="K84" s="142"/>
      <c r="L84" s="142"/>
      <c r="M84" s="142"/>
    </row>
    <row r="85" spans="2:13" ht="12.75">
      <c r="B85" s="54"/>
      <c r="C85" s="54"/>
      <c r="D85" s="54"/>
      <c r="E85" s="54"/>
      <c r="F85" s="54"/>
      <c r="G85" s="54"/>
      <c r="H85" s="54"/>
      <c r="I85" s="54"/>
      <c r="J85" s="54"/>
      <c r="K85" s="54"/>
      <c r="L85" s="54"/>
      <c r="M85" s="54"/>
    </row>
    <row r="87" spans="1:11" ht="12.75">
      <c r="A87" s="60" t="s">
        <v>62</v>
      </c>
      <c r="B87" s="43" t="s">
        <v>63</v>
      </c>
      <c r="C87" s="30"/>
      <c r="D87" s="30"/>
      <c r="E87" s="30"/>
      <c r="F87" s="30"/>
      <c r="G87" s="30"/>
      <c r="H87" s="30"/>
      <c r="I87" s="30"/>
      <c r="J87" s="30"/>
      <c r="K87" s="30"/>
    </row>
    <row r="88" spans="1:11" ht="12.75">
      <c r="A88" s="46"/>
      <c r="B88" s="43"/>
      <c r="C88" s="30"/>
      <c r="D88" s="30"/>
      <c r="E88" s="30"/>
      <c r="F88" s="30"/>
      <c r="G88" s="30"/>
      <c r="H88" s="30"/>
      <c r="I88" s="30"/>
      <c r="J88" s="30"/>
      <c r="K88" s="30"/>
    </row>
    <row r="89" spans="1:11" ht="12.75">
      <c r="A89" s="46"/>
      <c r="B89" s="30" t="s">
        <v>245</v>
      </c>
      <c r="C89" s="30"/>
      <c r="D89" s="30"/>
      <c r="E89" s="30"/>
      <c r="F89" s="30"/>
      <c r="G89" s="30"/>
      <c r="H89" s="30"/>
      <c r="I89" s="30"/>
      <c r="J89" s="30"/>
      <c r="K89" s="30"/>
    </row>
    <row r="90" spans="1:11" ht="12.75">
      <c r="A90" s="46"/>
      <c r="B90" s="30"/>
      <c r="C90" s="30"/>
      <c r="D90" s="30"/>
      <c r="E90" s="30"/>
      <c r="F90" s="30"/>
      <c r="G90" s="30"/>
      <c r="H90" s="30"/>
      <c r="I90" s="30"/>
      <c r="J90" s="30"/>
      <c r="K90" s="30"/>
    </row>
    <row r="91" spans="3:10" ht="12.75" customHeight="1">
      <c r="C91" s="64"/>
      <c r="D91" s="64"/>
      <c r="G91" s="147" t="s">
        <v>244</v>
      </c>
      <c r="H91" s="81"/>
      <c r="I91" s="130"/>
      <c r="J91" s="64"/>
    </row>
    <row r="92" spans="3:10" ht="12.75" customHeight="1">
      <c r="C92" s="64"/>
      <c r="D92" s="64"/>
      <c r="G92" s="148"/>
      <c r="H92" s="130"/>
      <c r="I92" s="130"/>
      <c r="J92" s="64"/>
    </row>
    <row r="93" spans="3:10" ht="12.75" customHeight="1">
      <c r="C93" s="64"/>
      <c r="D93" s="64"/>
      <c r="G93" s="148"/>
      <c r="H93" s="130"/>
      <c r="I93" s="130"/>
      <c r="J93" s="64"/>
    </row>
    <row r="94" spans="3:10" ht="12.75" customHeight="1">
      <c r="C94" s="64"/>
      <c r="D94" s="64"/>
      <c r="G94" s="148"/>
      <c r="H94" s="130"/>
      <c r="I94" s="80" t="s">
        <v>243</v>
      </c>
      <c r="J94" s="64"/>
    </row>
    <row r="95" spans="2:13" ht="14.25" customHeight="1">
      <c r="B95" s="124"/>
      <c r="C95" s="64"/>
      <c r="D95" s="64"/>
      <c r="G95" s="148"/>
      <c r="H95" s="130"/>
      <c r="I95" s="80" t="s">
        <v>264</v>
      </c>
      <c r="J95" s="80"/>
      <c r="K95" s="80" t="s">
        <v>242</v>
      </c>
      <c r="L95" s="80"/>
      <c r="M95" s="80" t="s">
        <v>241</v>
      </c>
    </row>
    <row r="96" spans="2:13" ht="14.25" customHeight="1">
      <c r="B96" s="124"/>
      <c r="C96" s="64"/>
      <c r="D96" s="64"/>
      <c r="G96" s="80" t="s">
        <v>247</v>
      </c>
      <c r="H96" s="80"/>
      <c r="I96" s="80" t="s">
        <v>247</v>
      </c>
      <c r="J96" s="80"/>
      <c r="K96" s="80" t="s">
        <v>247</v>
      </c>
      <c r="L96" s="80"/>
      <c r="M96" s="80" t="s">
        <v>247</v>
      </c>
    </row>
    <row r="97" spans="2:13" ht="12.75">
      <c r="B97" s="64"/>
      <c r="C97" s="64"/>
      <c r="D97" s="64"/>
      <c r="G97" s="80" t="s">
        <v>7</v>
      </c>
      <c r="H97" s="80"/>
      <c r="I97" s="80" t="s">
        <v>7</v>
      </c>
      <c r="J97" s="80"/>
      <c r="K97" s="80" t="s">
        <v>7</v>
      </c>
      <c r="L97" s="80"/>
      <c r="M97" s="80" t="s">
        <v>7</v>
      </c>
    </row>
    <row r="98" spans="2:13" ht="12.75">
      <c r="B98" s="125" t="s">
        <v>257</v>
      </c>
      <c r="C98" s="64"/>
      <c r="D98" s="64"/>
      <c r="H98" s="81"/>
      <c r="I98" s="81"/>
      <c r="J98" s="80"/>
      <c r="K98" s="80"/>
      <c r="L98" s="80"/>
      <c r="M98" s="80"/>
    </row>
    <row r="99" spans="2:13" ht="12.75">
      <c r="B99" s="124" t="s">
        <v>268</v>
      </c>
      <c r="C99" s="64"/>
      <c r="D99" s="64"/>
      <c r="G99" s="121">
        <f>35243+16+831+1003</f>
        <v>37093</v>
      </c>
      <c r="H99" s="64"/>
      <c r="I99" s="121">
        <f>253</f>
        <v>253</v>
      </c>
      <c r="J99" s="121"/>
      <c r="K99" s="121">
        <v>0</v>
      </c>
      <c r="L99" s="121"/>
      <c r="M99" s="121"/>
    </row>
    <row r="100" spans="2:13" ht="12.75">
      <c r="B100" s="124" t="s">
        <v>246</v>
      </c>
      <c r="C100" s="64"/>
      <c r="D100" s="64"/>
      <c r="G100" s="121">
        <f>498+785</f>
        <v>1283</v>
      </c>
      <c r="H100" s="64"/>
      <c r="I100" s="121">
        <v>0</v>
      </c>
      <c r="J100" s="121"/>
      <c r="K100" s="121">
        <v>-1283</v>
      </c>
      <c r="L100" s="121"/>
      <c r="M100" s="121"/>
    </row>
    <row r="101" spans="1:11" ht="6.75" customHeight="1">
      <c r="A101" s="51"/>
      <c r="B101" s="30"/>
      <c r="C101" s="30"/>
      <c r="D101" s="30"/>
      <c r="G101" s="30"/>
      <c r="H101" s="30"/>
      <c r="I101" s="30"/>
      <c r="J101" s="31"/>
      <c r="K101" s="31"/>
    </row>
    <row r="102" spans="2:13" ht="13.5" thickBot="1">
      <c r="B102" s="126" t="s">
        <v>248</v>
      </c>
      <c r="C102" s="64"/>
      <c r="D102" s="64"/>
      <c r="G102" s="127">
        <f>SUM(G99:G100)</f>
        <v>38376</v>
      </c>
      <c r="H102" s="64"/>
      <c r="I102" s="127">
        <f>SUM(I99:I100)</f>
        <v>253</v>
      </c>
      <c r="J102" s="121"/>
      <c r="K102" s="127">
        <f>SUM(K99:K100)</f>
        <v>-1283</v>
      </c>
      <c r="L102" s="121"/>
      <c r="M102" s="128">
        <f>G102+I102+K102</f>
        <v>37346</v>
      </c>
    </row>
    <row r="103" spans="2:13" ht="13.5" thickTop="1">
      <c r="B103" s="124"/>
      <c r="C103" s="64"/>
      <c r="D103" s="64"/>
      <c r="G103" s="64"/>
      <c r="H103" s="64"/>
      <c r="I103" s="121"/>
      <c r="J103" s="121"/>
      <c r="K103" s="121"/>
      <c r="L103" s="121"/>
      <c r="M103" s="121"/>
    </row>
    <row r="104" spans="2:13" ht="12.75">
      <c r="B104" s="125" t="s">
        <v>258</v>
      </c>
      <c r="C104" s="64"/>
      <c r="D104" s="64"/>
      <c r="G104" s="64"/>
      <c r="H104" s="64"/>
      <c r="I104" s="121"/>
      <c r="J104" s="121"/>
      <c r="K104" s="121"/>
      <c r="L104" s="121"/>
      <c r="M104" s="121"/>
    </row>
    <row r="105" spans="2:13" ht="13.5" thickBot="1">
      <c r="B105" s="124" t="s">
        <v>249</v>
      </c>
      <c r="C105" s="64"/>
      <c r="D105" s="64"/>
      <c r="G105" s="128">
        <v>6495</v>
      </c>
      <c r="H105" s="121"/>
      <c r="I105" s="128">
        <v>39</v>
      </c>
      <c r="J105" s="121"/>
      <c r="K105" s="128">
        <v>0</v>
      </c>
      <c r="L105" s="121"/>
      <c r="M105" s="121">
        <f>G105+I105+K105</f>
        <v>6534</v>
      </c>
    </row>
    <row r="106" spans="2:13" ht="13.5" thickTop="1">
      <c r="B106" s="124" t="s">
        <v>269</v>
      </c>
      <c r="C106" s="64"/>
      <c r="D106" s="64"/>
      <c r="E106" s="121"/>
      <c r="F106" s="121"/>
      <c r="G106" s="121"/>
      <c r="H106" s="121"/>
      <c r="I106" s="121"/>
      <c r="J106" s="121"/>
      <c r="K106" s="121"/>
      <c r="L106" s="121"/>
      <c r="M106" s="121">
        <v>-148</v>
      </c>
    </row>
    <row r="107" spans="2:13" ht="12.75">
      <c r="B107" s="124" t="s">
        <v>250</v>
      </c>
      <c r="C107" s="64"/>
      <c r="D107" s="64"/>
      <c r="E107" s="121"/>
      <c r="F107" s="121"/>
      <c r="G107" s="121"/>
      <c r="H107" s="121"/>
      <c r="I107" s="121"/>
      <c r="J107" s="121"/>
      <c r="K107" s="121"/>
      <c r="L107" s="121"/>
      <c r="M107" s="129">
        <f>55+1+3</f>
        <v>59</v>
      </c>
    </row>
    <row r="108" spans="2:13" ht="12.75">
      <c r="B108" s="126" t="s">
        <v>251</v>
      </c>
      <c r="C108" s="64"/>
      <c r="D108" s="64"/>
      <c r="E108" s="121"/>
      <c r="F108" s="121"/>
      <c r="G108" s="121"/>
      <c r="H108" s="121"/>
      <c r="I108" s="121"/>
      <c r="J108" s="121"/>
      <c r="K108" s="121"/>
      <c r="L108" s="121"/>
      <c r="M108" s="121">
        <f>SUM(M105:M107)</f>
        <v>6445</v>
      </c>
    </row>
    <row r="109" spans="2:13" ht="12.75">
      <c r="B109" s="124" t="s">
        <v>252</v>
      </c>
      <c r="C109" s="64"/>
      <c r="D109" s="64"/>
      <c r="E109" s="121"/>
      <c r="F109" s="121"/>
      <c r="G109" s="121"/>
      <c r="H109" s="121"/>
      <c r="I109" s="121"/>
      <c r="J109" s="121"/>
      <c r="K109" s="121"/>
      <c r="L109" s="121"/>
      <c r="M109" s="129">
        <v>0</v>
      </c>
    </row>
    <row r="110" spans="2:13" ht="12.75">
      <c r="B110" s="126" t="s">
        <v>253</v>
      </c>
      <c r="C110" s="64"/>
      <c r="D110" s="64"/>
      <c r="E110" s="121"/>
      <c r="F110" s="121"/>
      <c r="G110" s="121"/>
      <c r="H110" s="121"/>
      <c r="I110" s="121"/>
      <c r="J110" s="121"/>
      <c r="K110" s="121"/>
      <c r="L110" s="121"/>
      <c r="M110" s="121">
        <f>SUM(M108:M109)</f>
        <v>6445</v>
      </c>
    </row>
    <row r="111" spans="2:13" ht="12.75">
      <c r="B111" s="124" t="s">
        <v>6</v>
      </c>
      <c r="C111" s="64"/>
      <c r="D111" s="64"/>
      <c r="E111" s="121"/>
      <c r="F111" s="121"/>
      <c r="G111" s="121"/>
      <c r="H111" s="121"/>
      <c r="I111" s="121"/>
      <c r="J111" s="121"/>
      <c r="K111" s="121"/>
      <c r="L111" s="121"/>
      <c r="M111" s="121">
        <f>-642+218</f>
        <v>-424</v>
      </c>
    </row>
    <row r="112" spans="1:11" ht="6.75" customHeight="1">
      <c r="A112" s="51"/>
      <c r="B112" s="30"/>
      <c r="C112" s="30"/>
      <c r="D112" s="30"/>
      <c r="E112" s="2"/>
      <c r="F112" s="2"/>
      <c r="G112" s="2"/>
      <c r="H112" s="2"/>
      <c r="I112" s="11"/>
      <c r="J112" s="37"/>
      <c r="K112" s="37"/>
    </row>
    <row r="113" spans="2:13" ht="13.5" thickBot="1">
      <c r="B113" s="126" t="s">
        <v>130</v>
      </c>
      <c r="C113" s="64"/>
      <c r="D113" s="64"/>
      <c r="E113" s="64"/>
      <c r="F113" s="64"/>
      <c r="G113" s="121"/>
      <c r="H113" s="121"/>
      <c r="I113" s="121"/>
      <c r="J113" s="121"/>
      <c r="K113" s="121"/>
      <c r="L113" s="121"/>
      <c r="M113" s="127">
        <f>SUM(M110:M111)</f>
        <v>6021</v>
      </c>
    </row>
    <row r="114" spans="2:13" ht="13.5" thickTop="1">
      <c r="B114" s="124"/>
      <c r="C114" s="64"/>
      <c r="D114" s="64"/>
      <c r="E114" s="64"/>
      <c r="F114" s="64"/>
      <c r="G114" s="121"/>
      <c r="H114" s="121"/>
      <c r="I114" s="121"/>
      <c r="J114" s="121"/>
      <c r="K114" s="121"/>
      <c r="L114" s="121"/>
      <c r="M114" s="121"/>
    </row>
    <row r="115" spans="2:13" ht="12.75">
      <c r="B115" s="124"/>
      <c r="C115" s="47"/>
      <c r="D115" s="47"/>
      <c r="E115" s="47"/>
      <c r="F115" s="47"/>
      <c r="G115" s="122"/>
      <c r="H115" s="122"/>
      <c r="I115" s="122"/>
      <c r="J115" s="122"/>
      <c r="K115" s="122"/>
      <c r="L115" s="11"/>
      <c r="M115" s="11"/>
    </row>
    <row r="116" spans="1:8" ht="12.75">
      <c r="A116" s="60" t="s">
        <v>64</v>
      </c>
      <c r="B116" s="9" t="s">
        <v>65</v>
      </c>
      <c r="H116" s="24"/>
    </row>
    <row r="118" spans="2:13" ht="12.75" customHeight="1">
      <c r="B118" s="138" t="s">
        <v>215</v>
      </c>
      <c r="C118" s="138"/>
      <c r="D118" s="138"/>
      <c r="E118" s="138"/>
      <c r="F118" s="138"/>
      <c r="G118" s="138"/>
      <c r="H118" s="138"/>
      <c r="I118" s="138"/>
      <c r="J118" s="138"/>
      <c r="K118" s="138"/>
      <c r="L118" s="138"/>
      <c r="M118" s="138"/>
    </row>
    <row r="119" spans="2:13" ht="13.5" customHeight="1">
      <c r="B119" s="138"/>
      <c r="C119" s="138"/>
      <c r="D119" s="138"/>
      <c r="E119" s="138"/>
      <c r="F119" s="138"/>
      <c r="G119" s="138"/>
      <c r="H119" s="138"/>
      <c r="I119" s="138"/>
      <c r="J119" s="138"/>
      <c r="K119" s="138"/>
      <c r="L119" s="138"/>
      <c r="M119" s="138"/>
    </row>
    <row r="120" spans="2:13" ht="13.5" customHeight="1">
      <c r="B120" s="64"/>
      <c r="C120" s="64"/>
      <c r="D120" s="64"/>
      <c r="E120" s="64"/>
      <c r="F120" s="64"/>
      <c r="G120" s="64"/>
      <c r="H120" s="64"/>
      <c r="I120" s="64"/>
      <c r="J120" s="64"/>
      <c r="K120" s="64"/>
      <c r="L120" s="64"/>
      <c r="M120" s="64"/>
    </row>
    <row r="121" spans="2:13" ht="13.5" customHeight="1">
      <c r="B121" s="64"/>
      <c r="C121" s="64"/>
      <c r="D121" s="64"/>
      <c r="E121" s="64"/>
      <c r="F121" s="64"/>
      <c r="G121" s="64"/>
      <c r="H121" s="64"/>
      <c r="I121" s="64"/>
      <c r="J121" s="64"/>
      <c r="K121" s="64"/>
      <c r="L121" s="64"/>
      <c r="M121" s="64"/>
    </row>
    <row r="122" spans="2:11" ht="12.75">
      <c r="B122" s="47"/>
      <c r="C122" s="47"/>
      <c r="D122" s="47"/>
      <c r="E122" s="47"/>
      <c r="F122" s="47"/>
      <c r="G122" s="47"/>
      <c r="H122" s="47"/>
      <c r="I122" s="47"/>
      <c r="J122" s="47"/>
      <c r="K122" s="47"/>
    </row>
    <row r="123" spans="1:13" ht="12.75">
      <c r="A123" s="45" t="s">
        <v>123</v>
      </c>
      <c r="B123" s="64"/>
      <c r="C123" s="64"/>
      <c r="D123" s="64"/>
      <c r="E123" s="64"/>
      <c r="F123" s="64"/>
      <c r="G123" s="64"/>
      <c r="H123" s="64"/>
      <c r="I123" s="64"/>
      <c r="J123" s="64"/>
      <c r="K123" s="64"/>
      <c r="L123" s="64"/>
      <c r="M123" s="64"/>
    </row>
    <row r="124" spans="2:13" ht="12.75" customHeight="1">
      <c r="B124" s="64"/>
      <c r="C124" s="64"/>
      <c r="D124" s="64"/>
      <c r="E124" s="64"/>
      <c r="F124" s="64"/>
      <c r="G124" s="64"/>
      <c r="H124" s="64"/>
      <c r="I124" s="64"/>
      <c r="J124" s="64"/>
      <c r="K124" s="64"/>
      <c r="L124" s="64"/>
      <c r="M124" s="64"/>
    </row>
    <row r="125" spans="1:4" ht="12.75">
      <c r="A125" s="60" t="s">
        <v>66</v>
      </c>
      <c r="B125" s="43" t="s">
        <v>143</v>
      </c>
      <c r="C125" s="30"/>
      <c r="D125" s="30"/>
    </row>
    <row r="127" spans="2:13" ht="12.75" customHeight="1">
      <c r="B127" s="138" t="s">
        <v>1</v>
      </c>
      <c r="C127" s="138"/>
      <c r="D127" s="138"/>
      <c r="E127" s="138"/>
      <c r="F127" s="138"/>
      <c r="G127" s="138"/>
      <c r="H127" s="138"/>
      <c r="I127" s="138"/>
      <c r="J127" s="138"/>
      <c r="K127" s="138"/>
      <c r="L127" s="138"/>
      <c r="M127" s="138"/>
    </row>
    <row r="128" spans="2:13" ht="12.75" customHeight="1">
      <c r="B128" s="138"/>
      <c r="C128" s="138"/>
      <c r="D128" s="138"/>
      <c r="E128" s="138"/>
      <c r="F128" s="138"/>
      <c r="G128" s="138"/>
      <c r="H128" s="138"/>
      <c r="I128" s="138"/>
      <c r="J128" s="138"/>
      <c r="K128" s="138"/>
      <c r="L128" s="138"/>
      <c r="M128" s="138"/>
    </row>
    <row r="129" spans="2:13" ht="12.75" customHeight="1">
      <c r="B129" s="64"/>
      <c r="C129" s="64"/>
      <c r="D129" s="64"/>
      <c r="E129" s="64"/>
      <c r="F129" s="64"/>
      <c r="G129" s="64"/>
      <c r="H129" s="64"/>
      <c r="I129" s="64"/>
      <c r="J129" s="64"/>
      <c r="K129" s="64"/>
      <c r="L129" s="64"/>
      <c r="M129" s="64"/>
    </row>
    <row r="130" spans="2:13" ht="12.75" customHeight="1">
      <c r="B130" s="64"/>
      <c r="C130" s="64"/>
      <c r="D130" s="64"/>
      <c r="E130" s="64"/>
      <c r="F130" s="64"/>
      <c r="G130" s="64"/>
      <c r="H130" s="64"/>
      <c r="I130" s="64"/>
      <c r="J130" s="64"/>
      <c r="K130" s="64"/>
      <c r="L130" s="64"/>
      <c r="M130" s="64"/>
    </row>
    <row r="131" spans="1:2" ht="12.75">
      <c r="A131" s="46" t="s">
        <v>67</v>
      </c>
      <c r="B131" s="9" t="s">
        <v>113</v>
      </c>
    </row>
    <row r="133" spans="2:13" ht="12.75" customHeight="1">
      <c r="B133" s="138" t="s">
        <v>240</v>
      </c>
      <c r="C133" s="138"/>
      <c r="D133" s="138"/>
      <c r="E133" s="138"/>
      <c r="F133" s="138"/>
      <c r="G133" s="138"/>
      <c r="H133" s="138"/>
      <c r="I133" s="138"/>
      <c r="J133" s="138"/>
      <c r="K133" s="138"/>
      <c r="L133" s="138"/>
      <c r="M133" s="138"/>
    </row>
    <row r="134" spans="2:13" ht="12.75" customHeight="1">
      <c r="B134" s="138"/>
      <c r="C134" s="138"/>
      <c r="D134" s="138"/>
      <c r="E134" s="138"/>
      <c r="F134" s="138"/>
      <c r="G134" s="138"/>
      <c r="H134" s="138"/>
      <c r="I134" s="138"/>
      <c r="J134" s="138"/>
      <c r="K134" s="138"/>
      <c r="L134" s="138"/>
      <c r="M134" s="138"/>
    </row>
    <row r="135" spans="2:13" ht="12.75">
      <c r="B135" s="138"/>
      <c r="C135" s="138"/>
      <c r="D135" s="138"/>
      <c r="E135" s="138"/>
      <c r="F135" s="138"/>
      <c r="G135" s="138"/>
      <c r="H135" s="138"/>
      <c r="I135" s="138"/>
      <c r="J135" s="138"/>
      <c r="K135" s="138"/>
      <c r="L135" s="138"/>
      <c r="M135" s="138"/>
    </row>
    <row r="136" spans="2:13" ht="12.75">
      <c r="B136" s="64"/>
      <c r="C136" s="64"/>
      <c r="D136" s="64"/>
      <c r="E136" s="64"/>
      <c r="F136" s="64"/>
      <c r="G136" s="64"/>
      <c r="H136" s="64"/>
      <c r="I136" s="64"/>
      <c r="J136" s="64"/>
      <c r="K136" s="64"/>
      <c r="L136" s="64"/>
      <c r="M136" s="64"/>
    </row>
    <row r="137" spans="2:13" ht="12.75">
      <c r="B137" s="138" t="s">
        <v>272</v>
      </c>
      <c r="C137" s="138"/>
      <c r="D137" s="138"/>
      <c r="E137" s="138"/>
      <c r="F137" s="138"/>
      <c r="G137" s="138"/>
      <c r="H137" s="138"/>
      <c r="I137" s="138"/>
      <c r="J137" s="138"/>
      <c r="K137" s="138"/>
      <c r="L137" s="138"/>
      <c r="M137" s="138"/>
    </row>
    <row r="138" spans="2:13" ht="12.75">
      <c r="B138" s="138"/>
      <c r="C138" s="138"/>
      <c r="D138" s="138"/>
      <c r="E138" s="138"/>
      <c r="F138" s="138"/>
      <c r="G138" s="138"/>
      <c r="H138" s="138"/>
      <c r="I138" s="138"/>
      <c r="J138" s="138"/>
      <c r="K138" s="138"/>
      <c r="L138" s="138"/>
      <c r="M138" s="138"/>
    </row>
    <row r="139" spans="2:13" ht="12.75">
      <c r="B139" s="138"/>
      <c r="C139" s="138"/>
      <c r="D139" s="138"/>
      <c r="E139" s="138"/>
      <c r="F139" s="138"/>
      <c r="G139" s="138"/>
      <c r="H139" s="138"/>
      <c r="I139" s="138"/>
      <c r="J139" s="138"/>
      <c r="K139" s="138"/>
      <c r="L139" s="138"/>
      <c r="M139" s="138"/>
    </row>
    <row r="140" spans="2:13" ht="14.25" customHeight="1">
      <c r="B140" s="141"/>
      <c r="C140" s="141"/>
      <c r="D140" s="141"/>
      <c r="E140" s="141"/>
      <c r="F140" s="141"/>
      <c r="G140" s="141"/>
      <c r="H140" s="141"/>
      <c r="I140" s="141"/>
      <c r="J140" s="141"/>
      <c r="K140" s="141"/>
      <c r="L140" s="141"/>
      <c r="M140" s="141"/>
    </row>
    <row r="141" spans="2:13" ht="14.25" customHeight="1">
      <c r="B141" s="123"/>
      <c r="C141" s="123"/>
      <c r="D141" s="123"/>
      <c r="E141" s="123"/>
      <c r="F141" s="123"/>
      <c r="G141" s="123"/>
      <c r="H141" s="123"/>
      <c r="I141" s="123"/>
      <c r="J141" s="123"/>
      <c r="K141" s="123"/>
      <c r="L141" s="123"/>
      <c r="M141" s="123"/>
    </row>
    <row r="142" spans="2:13" ht="14.25" customHeight="1">
      <c r="B142" s="143" t="s">
        <v>273</v>
      </c>
      <c r="C142" s="143"/>
      <c r="D142" s="143"/>
      <c r="E142" s="143"/>
      <c r="F142" s="143"/>
      <c r="G142" s="143"/>
      <c r="H142" s="143"/>
      <c r="I142" s="143"/>
      <c r="J142" s="143"/>
      <c r="K142" s="143"/>
      <c r="L142" s="143"/>
      <c r="M142" s="143"/>
    </row>
    <row r="143" spans="2:13" ht="12.75">
      <c r="B143" s="123"/>
      <c r="C143" s="123"/>
      <c r="D143" s="123"/>
      <c r="E143" s="123"/>
      <c r="F143" s="123"/>
      <c r="G143" s="123"/>
      <c r="H143" s="123"/>
      <c r="I143" s="123"/>
      <c r="J143" s="123"/>
      <c r="K143" s="123"/>
      <c r="L143" s="123"/>
      <c r="M143" s="123"/>
    </row>
    <row r="144" spans="2:13" ht="12.75">
      <c r="B144" s="123"/>
      <c r="C144" s="123"/>
      <c r="D144" s="123"/>
      <c r="E144" s="123"/>
      <c r="F144" s="123"/>
      <c r="G144" s="123"/>
      <c r="H144" s="123"/>
      <c r="I144" s="123"/>
      <c r="J144" s="123"/>
      <c r="K144" s="123"/>
      <c r="L144" s="123"/>
      <c r="M144" s="123"/>
    </row>
    <row r="145" spans="1:2" ht="12.75">
      <c r="A145" s="60" t="s">
        <v>68</v>
      </c>
      <c r="B145" s="9" t="s">
        <v>114</v>
      </c>
    </row>
    <row r="146" spans="1:2" ht="12.75">
      <c r="A146" s="46"/>
      <c r="B146" s="9"/>
    </row>
    <row r="147" spans="1:13" ht="12.75">
      <c r="A147" s="46"/>
      <c r="B147" s="150" t="s">
        <v>216</v>
      </c>
      <c r="C147" s="151"/>
      <c r="D147" s="151"/>
      <c r="E147" s="151"/>
      <c r="F147" s="151"/>
      <c r="G147" s="151"/>
      <c r="H147" s="151"/>
      <c r="I147" s="151"/>
      <c r="J147" s="151"/>
      <c r="K147" s="151"/>
      <c r="L147" s="151"/>
      <c r="M147" s="151"/>
    </row>
    <row r="148" spans="1:13" ht="12.75">
      <c r="A148" s="46"/>
      <c r="B148" s="151"/>
      <c r="C148" s="151"/>
      <c r="D148" s="151"/>
      <c r="E148" s="151"/>
      <c r="F148" s="151"/>
      <c r="G148" s="151"/>
      <c r="H148" s="151"/>
      <c r="I148" s="151"/>
      <c r="J148" s="151"/>
      <c r="K148" s="151"/>
      <c r="L148" s="151"/>
      <c r="M148" s="151"/>
    </row>
    <row r="150" ht="12.75">
      <c r="K150" s="6" t="s">
        <v>7</v>
      </c>
    </row>
    <row r="151" ht="12.75">
      <c r="C151" s="5" t="s">
        <v>179</v>
      </c>
    </row>
    <row r="152" spans="3:14" ht="12.75">
      <c r="C152" s="5" t="s">
        <v>184</v>
      </c>
      <c r="K152" s="3">
        <v>3000</v>
      </c>
      <c r="N152" s="87"/>
    </row>
    <row r="153" spans="11:14" ht="12.75">
      <c r="K153" s="48"/>
      <c r="N153" s="88"/>
    </row>
    <row r="154" spans="3:14" ht="12.75">
      <c r="C154" s="5" t="s">
        <v>185</v>
      </c>
      <c r="N154" s="88"/>
    </row>
    <row r="155" spans="3:14" ht="12.75">
      <c r="C155" s="5" t="s">
        <v>184</v>
      </c>
      <c r="K155" s="11">
        <v>-2700</v>
      </c>
      <c r="N155" s="88"/>
    </row>
    <row r="156" ht="6" customHeight="1">
      <c r="N156" s="88"/>
    </row>
    <row r="157" spans="11:14" ht="13.5" thickBot="1">
      <c r="K157" s="113">
        <f>SUM(K152:K155)</f>
        <v>300</v>
      </c>
      <c r="N157" s="88"/>
    </row>
    <row r="158" ht="13.5" thickTop="1">
      <c r="N158" s="88"/>
    </row>
    <row r="160" spans="1:9" ht="12.75">
      <c r="A160" s="60" t="s">
        <v>69</v>
      </c>
      <c r="B160" s="43" t="s">
        <v>144</v>
      </c>
      <c r="C160" s="30"/>
      <c r="D160" s="30"/>
      <c r="E160" s="30"/>
      <c r="F160" s="30"/>
      <c r="G160" s="30"/>
      <c r="H160" s="30"/>
      <c r="I160" s="30"/>
    </row>
    <row r="161" spans="1:11" ht="12.75">
      <c r="A161" s="51"/>
      <c r="B161" s="30"/>
      <c r="C161" s="30"/>
      <c r="D161" s="30"/>
      <c r="E161" s="30"/>
      <c r="F161" s="30"/>
      <c r="G161" s="30"/>
      <c r="H161" s="30"/>
      <c r="J161" s="6"/>
      <c r="K161" s="31" t="s">
        <v>70</v>
      </c>
    </row>
    <row r="162" spans="1:11" ht="12.75">
      <c r="A162" s="51"/>
      <c r="B162" s="30"/>
      <c r="C162" s="30"/>
      <c r="D162" s="30"/>
      <c r="E162" s="30"/>
      <c r="F162" s="30"/>
      <c r="G162" s="30"/>
      <c r="H162" s="30"/>
      <c r="J162" s="10"/>
      <c r="K162" s="65" t="s">
        <v>195</v>
      </c>
    </row>
    <row r="163" spans="1:11" ht="12.75">
      <c r="A163" s="51"/>
      <c r="B163" s="30"/>
      <c r="C163" s="30"/>
      <c r="D163" s="30"/>
      <c r="E163" s="30"/>
      <c r="F163" s="30"/>
      <c r="G163" s="30"/>
      <c r="H163" s="30"/>
      <c r="J163" s="31"/>
      <c r="K163" s="31" t="s">
        <v>7</v>
      </c>
    </row>
    <row r="164" spans="1:11" ht="12.75">
      <c r="A164" s="51"/>
      <c r="B164" s="30" t="s">
        <v>71</v>
      </c>
      <c r="C164" s="30"/>
      <c r="D164" s="30"/>
      <c r="E164" s="30"/>
      <c r="F164" s="30"/>
      <c r="G164" s="30"/>
      <c r="H164" s="30"/>
      <c r="J164" s="31"/>
      <c r="K164" s="31"/>
    </row>
    <row r="165" spans="1:11" ht="6.75" customHeight="1">
      <c r="A165" s="51"/>
      <c r="B165" s="30"/>
      <c r="C165" s="30"/>
      <c r="D165" s="30"/>
      <c r="E165" s="30"/>
      <c r="F165" s="30"/>
      <c r="G165" s="30"/>
      <c r="H165" s="30"/>
      <c r="J165" s="31"/>
      <c r="K165" s="31"/>
    </row>
    <row r="166" spans="1:11" ht="13.5" thickBot="1">
      <c r="A166" s="51"/>
      <c r="B166" s="30" t="s">
        <v>2</v>
      </c>
      <c r="C166" s="30"/>
      <c r="D166" s="30"/>
      <c r="E166" s="30"/>
      <c r="F166" s="30"/>
      <c r="G166" s="30"/>
      <c r="H166" s="30"/>
      <c r="J166" s="31"/>
      <c r="K166" s="115">
        <v>491</v>
      </c>
    </row>
    <row r="167" spans="1:11" ht="13.5" thickTop="1">
      <c r="A167" s="51"/>
      <c r="B167" s="30"/>
      <c r="C167" s="30"/>
      <c r="D167" s="30"/>
      <c r="E167" s="30"/>
      <c r="F167" s="30"/>
      <c r="G167" s="30"/>
      <c r="H167" s="30"/>
      <c r="J167" s="31"/>
      <c r="K167" s="1"/>
    </row>
    <row r="168" spans="1:11" ht="12.75">
      <c r="A168" s="51"/>
      <c r="B168" s="30"/>
      <c r="C168" s="30"/>
      <c r="D168" s="30"/>
      <c r="E168" s="30"/>
      <c r="F168" s="30"/>
      <c r="G168" s="30"/>
      <c r="H168" s="30"/>
      <c r="J168" s="31"/>
      <c r="K168" s="1"/>
    </row>
    <row r="169" spans="9:10" ht="12.75">
      <c r="I169" s="1"/>
      <c r="J169" s="31"/>
    </row>
    <row r="170" spans="1:13" ht="12.75">
      <c r="A170" s="46"/>
      <c r="B170" s="109"/>
      <c r="C170" s="109"/>
      <c r="D170" s="109"/>
      <c r="E170" s="109"/>
      <c r="F170" s="109"/>
      <c r="G170" s="109"/>
      <c r="H170" s="109"/>
      <c r="I170" s="109"/>
      <c r="J170" s="109"/>
      <c r="K170" s="109"/>
      <c r="L170" s="109"/>
      <c r="M170" s="109"/>
    </row>
    <row r="171" spans="1:13" ht="12.75">
      <c r="A171" s="140" t="s">
        <v>134</v>
      </c>
      <c r="B171" s="149"/>
      <c r="C171" s="149"/>
      <c r="D171" s="149"/>
      <c r="E171" s="149"/>
      <c r="F171" s="149"/>
      <c r="G171" s="149"/>
      <c r="H171" s="149"/>
      <c r="I171" s="149"/>
      <c r="J171" s="149"/>
      <c r="K171" s="149"/>
      <c r="L171" s="149"/>
      <c r="M171" s="149"/>
    </row>
    <row r="172" spans="1:13" ht="12.75">
      <c r="A172" s="149"/>
      <c r="B172" s="149"/>
      <c r="C172" s="149"/>
      <c r="D172" s="149"/>
      <c r="E172" s="149"/>
      <c r="F172" s="149"/>
      <c r="G172" s="149"/>
      <c r="H172" s="149"/>
      <c r="I172" s="149"/>
      <c r="J172" s="149"/>
      <c r="K172" s="149"/>
      <c r="L172" s="149"/>
      <c r="M172" s="149"/>
    </row>
    <row r="173" spans="1:13" ht="12.75">
      <c r="A173" s="51"/>
      <c r="B173" s="109"/>
      <c r="C173" s="109"/>
      <c r="D173" s="109"/>
      <c r="E173" s="109"/>
      <c r="F173" s="109"/>
      <c r="G173" s="109"/>
      <c r="H173" s="109"/>
      <c r="I173" s="109"/>
      <c r="J173" s="109"/>
      <c r="K173" s="109"/>
      <c r="L173" s="109"/>
      <c r="M173" s="109"/>
    </row>
    <row r="174" spans="1:7" ht="12.75">
      <c r="A174" s="60" t="s">
        <v>72</v>
      </c>
      <c r="B174" s="43" t="s">
        <v>73</v>
      </c>
      <c r="C174" s="30"/>
      <c r="D174" s="30"/>
      <c r="E174" s="30"/>
      <c r="F174" s="30"/>
      <c r="G174" s="30"/>
    </row>
    <row r="175" spans="2:7" ht="12.75">
      <c r="B175" s="30"/>
      <c r="C175" s="30"/>
      <c r="D175" s="30"/>
      <c r="E175" s="30"/>
      <c r="F175" s="30"/>
      <c r="G175" s="30"/>
    </row>
    <row r="176" spans="1:13" ht="12.75" customHeight="1">
      <c r="A176" s="51"/>
      <c r="B176" s="137" t="s">
        <v>276</v>
      </c>
      <c r="C176" s="137"/>
      <c r="D176" s="137"/>
      <c r="E176" s="137"/>
      <c r="F176" s="137"/>
      <c r="G176" s="137"/>
      <c r="H176" s="137"/>
      <c r="I176" s="137"/>
      <c r="J176" s="137"/>
      <c r="K176" s="137"/>
      <c r="L176" s="137"/>
      <c r="M176" s="137"/>
    </row>
    <row r="177" spans="1:13" ht="12.75">
      <c r="A177" s="51"/>
      <c r="B177" s="137"/>
      <c r="C177" s="137"/>
      <c r="D177" s="137"/>
      <c r="E177" s="137"/>
      <c r="F177" s="137"/>
      <c r="G177" s="137"/>
      <c r="H177" s="137"/>
      <c r="I177" s="137"/>
      <c r="J177" s="137"/>
      <c r="K177" s="137"/>
      <c r="L177" s="137"/>
      <c r="M177" s="137"/>
    </row>
    <row r="178" spans="1:13" ht="12.75">
      <c r="A178" s="51"/>
      <c r="B178" s="137"/>
      <c r="C178" s="137"/>
      <c r="D178" s="137"/>
      <c r="E178" s="137"/>
      <c r="F178" s="137"/>
      <c r="G178" s="137"/>
      <c r="H178" s="137"/>
      <c r="I178" s="137"/>
      <c r="J178" s="137"/>
      <c r="K178" s="137"/>
      <c r="L178" s="137"/>
      <c r="M178" s="137"/>
    </row>
    <row r="179" spans="1:13" ht="28.5" customHeight="1">
      <c r="A179" s="51"/>
      <c r="B179" s="137"/>
      <c r="C179" s="137"/>
      <c r="D179" s="137"/>
      <c r="E179" s="137"/>
      <c r="F179" s="137"/>
      <c r="G179" s="137"/>
      <c r="H179" s="137"/>
      <c r="I179" s="137"/>
      <c r="J179" s="137"/>
      <c r="K179" s="137"/>
      <c r="L179" s="137"/>
      <c r="M179" s="137"/>
    </row>
    <row r="180" spans="1:14" ht="14.25" customHeight="1">
      <c r="A180" s="51"/>
      <c r="B180" s="109"/>
      <c r="C180" s="109"/>
      <c r="D180" s="109"/>
      <c r="E180" s="109"/>
      <c r="F180" s="109"/>
      <c r="G180" s="109"/>
      <c r="H180" s="109"/>
      <c r="I180" s="109"/>
      <c r="J180" s="109"/>
      <c r="K180" s="109"/>
      <c r="L180" s="109"/>
      <c r="M180" s="109"/>
      <c r="N180" s="87"/>
    </row>
    <row r="181" spans="1:13" ht="12.75" customHeight="1">
      <c r="A181" s="51"/>
      <c r="B181" s="137" t="s">
        <v>277</v>
      </c>
      <c r="C181" s="137"/>
      <c r="D181" s="137"/>
      <c r="E181" s="137"/>
      <c r="F181" s="137"/>
      <c r="G181" s="137"/>
      <c r="H181" s="137"/>
      <c r="I181" s="137"/>
      <c r="J181" s="137"/>
      <c r="K181" s="137"/>
      <c r="L181" s="137"/>
      <c r="M181" s="137"/>
    </row>
    <row r="182" spans="1:13" ht="12.75">
      <c r="A182" s="51"/>
      <c r="B182" s="137"/>
      <c r="C182" s="137"/>
      <c r="D182" s="137"/>
      <c r="E182" s="137"/>
      <c r="F182" s="137"/>
      <c r="G182" s="137"/>
      <c r="H182" s="137"/>
      <c r="I182" s="137"/>
      <c r="J182" s="137"/>
      <c r="K182" s="137"/>
      <c r="L182" s="137"/>
      <c r="M182" s="137"/>
    </row>
    <row r="183" spans="1:13" ht="12.75">
      <c r="A183" s="51"/>
      <c r="B183" s="137"/>
      <c r="C183" s="137"/>
      <c r="D183" s="137"/>
      <c r="E183" s="137"/>
      <c r="F183" s="137"/>
      <c r="G183" s="137"/>
      <c r="H183" s="137"/>
      <c r="I183" s="137"/>
      <c r="J183" s="137"/>
      <c r="K183" s="137"/>
      <c r="L183" s="137"/>
      <c r="M183" s="137"/>
    </row>
    <row r="184" spans="1:13" ht="12.75">
      <c r="A184" s="51"/>
      <c r="B184" s="137"/>
      <c r="C184" s="137"/>
      <c r="D184" s="137"/>
      <c r="E184" s="137"/>
      <c r="F184" s="137"/>
      <c r="G184" s="137"/>
      <c r="H184" s="137"/>
      <c r="I184" s="137"/>
      <c r="J184" s="137"/>
      <c r="K184" s="137"/>
      <c r="L184" s="137"/>
      <c r="M184" s="137"/>
    </row>
    <row r="185" spans="1:13" ht="15" customHeight="1">
      <c r="A185" s="51"/>
      <c r="B185" s="137"/>
      <c r="C185" s="137"/>
      <c r="D185" s="137"/>
      <c r="E185" s="137"/>
      <c r="F185" s="137"/>
      <c r="G185" s="137"/>
      <c r="H185" s="137"/>
      <c r="I185" s="137"/>
      <c r="J185" s="137"/>
      <c r="K185" s="137"/>
      <c r="L185" s="137"/>
      <c r="M185" s="137"/>
    </row>
    <row r="186" spans="1:13" ht="12.75">
      <c r="A186" s="51"/>
      <c r="B186" s="109"/>
      <c r="C186" s="109"/>
      <c r="D186" s="109"/>
      <c r="E186" s="109"/>
      <c r="F186" s="109"/>
      <c r="G186" s="109"/>
      <c r="H186" s="109"/>
      <c r="I186" s="109"/>
      <c r="J186" s="109"/>
      <c r="K186" s="109"/>
      <c r="L186" s="109"/>
      <c r="M186" s="109"/>
    </row>
    <row r="187" spans="1:11" ht="12.75">
      <c r="A187" s="51"/>
      <c r="B187" s="30"/>
      <c r="C187" s="30"/>
      <c r="D187" s="30"/>
      <c r="E187" s="30"/>
      <c r="F187" s="30"/>
      <c r="G187" s="30"/>
      <c r="H187" s="30"/>
      <c r="I187" s="30"/>
      <c r="J187" s="30"/>
      <c r="K187" s="30"/>
    </row>
    <row r="188" spans="1:11" ht="12.75">
      <c r="A188" s="60" t="s">
        <v>74</v>
      </c>
      <c r="B188" s="43" t="s">
        <v>75</v>
      </c>
      <c r="C188" s="30"/>
      <c r="D188" s="30"/>
      <c r="E188" s="30"/>
      <c r="F188" s="30"/>
      <c r="G188" s="30"/>
      <c r="H188" s="30"/>
      <c r="I188" s="30"/>
      <c r="J188" s="30"/>
      <c r="K188" s="30"/>
    </row>
    <row r="189" spans="1:11" ht="12.75">
      <c r="A189" s="51"/>
      <c r="B189" s="30"/>
      <c r="C189" s="30"/>
      <c r="D189" s="30"/>
      <c r="E189" s="30"/>
      <c r="F189" s="30"/>
      <c r="G189" s="30"/>
      <c r="H189" s="30"/>
      <c r="I189" s="30"/>
      <c r="J189" s="30"/>
      <c r="K189" s="30"/>
    </row>
    <row r="190" spans="1:14" ht="12.75" customHeight="1">
      <c r="A190" s="51"/>
      <c r="B190" s="137" t="s">
        <v>267</v>
      </c>
      <c r="C190" s="137"/>
      <c r="D190" s="137"/>
      <c r="E190" s="137"/>
      <c r="F190" s="137"/>
      <c r="G190" s="137"/>
      <c r="H190" s="137"/>
      <c r="I190" s="137"/>
      <c r="J190" s="137"/>
      <c r="K190" s="137"/>
      <c r="L190" s="137"/>
      <c r="M190" s="137"/>
      <c r="N190" s="87"/>
    </row>
    <row r="191" spans="1:13" ht="12.75">
      <c r="A191" s="51"/>
      <c r="B191" s="137"/>
      <c r="C191" s="137"/>
      <c r="D191" s="137"/>
      <c r="E191" s="137"/>
      <c r="F191" s="137"/>
      <c r="G191" s="137"/>
      <c r="H191" s="137"/>
      <c r="I191" s="137"/>
      <c r="J191" s="137"/>
      <c r="K191" s="137"/>
      <c r="L191" s="137"/>
      <c r="M191" s="137"/>
    </row>
    <row r="192" spans="1:13" ht="12.75">
      <c r="A192" s="51"/>
      <c r="B192" s="137"/>
      <c r="C192" s="137"/>
      <c r="D192" s="137"/>
      <c r="E192" s="137"/>
      <c r="F192" s="137"/>
      <c r="G192" s="137"/>
      <c r="H192" s="137"/>
      <c r="I192" s="137"/>
      <c r="J192" s="137"/>
      <c r="K192" s="137"/>
      <c r="L192" s="137"/>
      <c r="M192" s="137"/>
    </row>
    <row r="193" spans="1:13" ht="14.25" customHeight="1">
      <c r="A193" s="51"/>
      <c r="B193" s="137"/>
      <c r="C193" s="137"/>
      <c r="D193" s="137"/>
      <c r="E193" s="137"/>
      <c r="F193" s="137"/>
      <c r="G193" s="137"/>
      <c r="H193" s="137"/>
      <c r="I193" s="137"/>
      <c r="J193" s="137"/>
      <c r="K193" s="137"/>
      <c r="L193" s="137"/>
      <c r="M193" s="137"/>
    </row>
    <row r="194" spans="1:13" ht="14.25" customHeight="1">
      <c r="A194" s="51"/>
      <c r="B194" s="109"/>
      <c r="C194" s="109"/>
      <c r="D194" s="109"/>
      <c r="E194" s="109"/>
      <c r="F194" s="109"/>
      <c r="G194" s="109"/>
      <c r="H194" s="109"/>
      <c r="I194" s="109"/>
      <c r="J194" s="109"/>
      <c r="K194" s="109"/>
      <c r="L194" s="109"/>
      <c r="M194" s="109"/>
    </row>
    <row r="195" spans="1:13" ht="14.25" customHeight="1">
      <c r="A195" s="51"/>
      <c r="B195" s="109"/>
      <c r="C195" s="109"/>
      <c r="D195" s="109"/>
      <c r="E195" s="109"/>
      <c r="F195" s="109"/>
      <c r="G195" s="109"/>
      <c r="H195" s="109"/>
      <c r="I195" s="109"/>
      <c r="J195" s="109"/>
      <c r="K195" s="109"/>
      <c r="L195" s="109"/>
      <c r="M195" s="109"/>
    </row>
    <row r="196" spans="1:6" ht="12.75">
      <c r="A196" s="60" t="s">
        <v>76</v>
      </c>
      <c r="B196" s="43" t="s">
        <v>77</v>
      </c>
      <c r="C196" s="30"/>
      <c r="D196" s="30"/>
      <c r="E196" s="30"/>
      <c r="F196" s="30"/>
    </row>
    <row r="197" spans="2:6" ht="11.25" customHeight="1">
      <c r="B197" s="30"/>
      <c r="C197" s="30"/>
      <c r="D197" s="30"/>
      <c r="E197" s="30"/>
      <c r="F197" s="30"/>
    </row>
    <row r="198" spans="2:14" ht="12.75" customHeight="1">
      <c r="B198" s="142" t="s">
        <v>270</v>
      </c>
      <c r="C198" s="142"/>
      <c r="D198" s="142"/>
      <c r="E198" s="142"/>
      <c r="F198" s="142"/>
      <c r="G198" s="142"/>
      <c r="H198" s="142"/>
      <c r="I198" s="142"/>
      <c r="J198" s="142"/>
      <c r="K198" s="142"/>
      <c r="L198" s="142"/>
      <c r="M198" s="142"/>
      <c r="N198" s="116"/>
    </row>
    <row r="199" spans="2:14" ht="13.5" customHeight="1">
      <c r="B199" s="142"/>
      <c r="C199" s="142"/>
      <c r="D199" s="142"/>
      <c r="E199" s="142"/>
      <c r="F199" s="142"/>
      <c r="G199" s="142"/>
      <c r="H199" s="142"/>
      <c r="I199" s="142"/>
      <c r="J199" s="142"/>
      <c r="K199" s="142"/>
      <c r="L199" s="142"/>
      <c r="M199" s="142"/>
      <c r="N199" s="87"/>
    </row>
    <row r="200" spans="2:13" ht="12.75">
      <c r="B200" s="142"/>
      <c r="C200" s="142"/>
      <c r="D200" s="142"/>
      <c r="E200" s="142"/>
      <c r="F200" s="142"/>
      <c r="G200" s="142"/>
      <c r="H200" s="142"/>
      <c r="I200" s="142"/>
      <c r="J200" s="142"/>
      <c r="K200" s="142"/>
      <c r="L200" s="142"/>
      <c r="M200" s="142"/>
    </row>
    <row r="201" spans="2:13" ht="14.25" customHeight="1">
      <c r="B201" s="142"/>
      <c r="C201" s="142"/>
      <c r="D201" s="142"/>
      <c r="E201" s="142"/>
      <c r="F201" s="142"/>
      <c r="G201" s="142"/>
      <c r="H201" s="142"/>
      <c r="I201" s="142"/>
      <c r="J201" s="142"/>
      <c r="K201" s="142"/>
      <c r="L201" s="142"/>
      <c r="M201" s="142"/>
    </row>
    <row r="202" spans="2:13" ht="3.75" customHeight="1">
      <c r="B202" s="142"/>
      <c r="C202" s="142"/>
      <c r="D202" s="142"/>
      <c r="E202" s="142"/>
      <c r="F202" s="142"/>
      <c r="G202" s="142"/>
      <c r="H202" s="142"/>
      <c r="I202" s="142"/>
      <c r="J202" s="142"/>
      <c r="K202" s="142"/>
      <c r="L202" s="142"/>
      <c r="M202" s="142"/>
    </row>
    <row r="203" spans="2:13" ht="12.75">
      <c r="B203" s="54"/>
      <c r="C203" s="54"/>
      <c r="D203" s="54"/>
      <c r="E203" s="54"/>
      <c r="F203" s="54"/>
      <c r="G203" s="54"/>
      <c r="H203" s="54"/>
      <c r="I203" s="54"/>
      <c r="J203" s="54"/>
      <c r="K203" s="54"/>
      <c r="L203" s="54"/>
      <c r="M203" s="54"/>
    </row>
    <row r="204" spans="1:2" ht="12.75">
      <c r="A204" s="46" t="s">
        <v>78</v>
      </c>
      <c r="B204" s="9" t="s">
        <v>79</v>
      </c>
    </row>
    <row r="206" spans="2:11" ht="15" customHeight="1">
      <c r="B206" s="30" t="s">
        <v>108</v>
      </c>
      <c r="C206" s="47"/>
      <c r="D206" s="47"/>
      <c r="E206" s="47"/>
      <c r="F206" s="47"/>
      <c r="G206" s="47"/>
      <c r="H206" s="47"/>
      <c r="I206" s="47"/>
      <c r="J206" s="47"/>
      <c r="K206" s="47"/>
    </row>
    <row r="207" spans="2:11" ht="12.75">
      <c r="B207" s="30"/>
      <c r="C207" s="47"/>
      <c r="D207" s="47"/>
      <c r="E207" s="47"/>
      <c r="F207" s="47"/>
      <c r="G207" s="47"/>
      <c r="H207" s="47"/>
      <c r="I207" s="47"/>
      <c r="J207" s="47"/>
      <c r="K207" s="47"/>
    </row>
    <row r="208" spans="2:11" ht="12.75" customHeight="1">
      <c r="B208" s="47"/>
      <c r="C208" s="47"/>
      <c r="D208" s="47"/>
      <c r="E208" s="47"/>
      <c r="F208" s="47"/>
      <c r="G208" s="47"/>
      <c r="H208" s="47"/>
      <c r="I208" s="47"/>
      <c r="J208" s="47"/>
      <c r="K208" s="47"/>
    </row>
    <row r="209" spans="1:10" ht="12.75">
      <c r="A209" s="60" t="s">
        <v>80</v>
      </c>
      <c r="B209" s="43" t="s">
        <v>6</v>
      </c>
      <c r="C209" s="30"/>
      <c r="D209" s="30"/>
      <c r="E209" s="30"/>
      <c r="F209" s="30"/>
      <c r="G209" s="30"/>
      <c r="H209" s="30"/>
      <c r="I209" s="30"/>
      <c r="J209" s="30"/>
    </row>
    <row r="210" spans="1:13" ht="12.75">
      <c r="A210" s="51"/>
      <c r="B210" s="30"/>
      <c r="C210" s="30"/>
      <c r="D210" s="30"/>
      <c r="E210" s="30"/>
      <c r="F210" s="30"/>
      <c r="H210" s="30"/>
      <c r="I210" s="31" t="s">
        <v>21</v>
      </c>
      <c r="J210" s="30"/>
      <c r="K210" s="30"/>
      <c r="L210" s="30"/>
      <c r="M210" s="31" t="s">
        <v>21</v>
      </c>
    </row>
    <row r="211" spans="1:13" ht="12.75">
      <c r="A211" s="51"/>
      <c r="B211" s="30"/>
      <c r="C211" s="30"/>
      <c r="D211" s="30"/>
      <c r="E211" s="30"/>
      <c r="F211" s="30"/>
      <c r="G211" s="31" t="s">
        <v>20</v>
      </c>
      <c r="H211" s="30"/>
      <c r="I211" s="31" t="s">
        <v>22</v>
      </c>
      <c r="J211" s="31"/>
      <c r="K211" s="31" t="s">
        <v>20</v>
      </c>
      <c r="L211" s="31"/>
      <c r="M211" s="31" t="s">
        <v>22</v>
      </c>
    </row>
    <row r="212" spans="1:13" ht="12.75">
      <c r="A212" s="51"/>
      <c r="B212" s="30"/>
      <c r="C212" s="30"/>
      <c r="D212" s="30"/>
      <c r="E212" s="30"/>
      <c r="F212" s="30"/>
      <c r="G212" s="31" t="s">
        <v>13</v>
      </c>
      <c r="H212" s="30"/>
      <c r="I212" s="31" t="s">
        <v>13</v>
      </c>
      <c r="J212" s="31"/>
      <c r="K212" s="31" t="s">
        <v>23</v>
      </c>
      <c r="L212" s="31"/>
      <c r="M212" s="31" t="s">
        <v>26</v>
      </c>
    </row>
    <row r="213" spans="1:13" ht="12.75">
      <c r="A213" s="51"/>
      <c r="B213" s="30"/>
      <c r="C213" s="30"/>
      <c r="D213" s="30"/>
      <c r="E213" s="30"/>
      <c r="F213" s="30"/>
      <c r="G213" s="31" t="s">
        <v>195</v>
      </c>
      <c r="H213" s="30"/>
      <c r="I213" s="31" t="s">
        <v>190</v>
      </c>
      <c r="J213" s="31"/>
      <c r="K213" s="31" t="s">
        <v>195</v>
      </c>
      <c r="L213" s="30"/>
      <c r="M213" s="31" t="s">
        <v>190</v>
      </c>
    </row>
    <row r="214" spans="1:13" ht="12.75">
      <c r="A214" s="51"/>
      <c r="C214" s="30"/>
      <c r="D214" s="30"/>
      <c r="E214" s="30"/>
      <c r="F214" s="30"/>
      <c r="G214" s="31" t="s">
        <v>7</v>
      </c>
      <c r="H214" s="30"/>
      <c r="I214" s="31" t="s">
        <v>7</v>
      </c>
      <c r="J214" s="31"/>
      <c r="K214" s="31" t="s">
        <v>7</v>
      </c>
      <c r="L214" s="31"/>
      <c r="M214" s="31" t="s">
        <v>7</v>
      </c>
    </row>
    <row r="215" spans="1:13" ht="12.75">
      <c r="A215" s="51"/>
      <c r="B215" s="30" t="s">
        <v>81</v>
      </c>
      <c r="C215" s="30"/>
      <c r="D215" s="30"/>
      <c r="E215" s="30"/>
      <c r="F215" s="30"/>
      <c r="G215" s="30"/>
      <c r="H215" s="30"/>
      <c r="I215" s="30"/>
      <c r="J215" s="30"/>
      <c r="K215" s="30"/>
      <c r="L215" s="30"/>
      <c r="M215" s="30"/>
    </row>
    <row r="216" spans="1:13" ht="12.75" customHeight="1">
      <c r="A216" s="51"/>
      <c r="B216" s="30" t="s">
        <v>82</v>
      </c>
      <c r="C216" s="30"/>
      <c r="D216" s="30"/>
      <c r="E216" s="30"/>
      <c r="F216" s="30"/>
      <c r="G216" s="2">
        <v>310</v>
      </c>
      <c r="H216" s="30"/>
      <c r="I216" s="2">
        <v>360</v>
      </c>
      <c r="J216" s="52"/>
      <c r="K216" s="52">
        <v>642</v>
      </c>
      <c r="L216" s="52"/>
      <c r="M216" s="52">
        <v>980</v>
      </c>
    </row>
    <row r="217" spans="1:13" ht="12.75" customHeight="1">
      <c r="A217" s="51"/>
      <c r="B217" s="30" t="s">
        <v>186</v>
      </c>
      <c r="C217" s="30"/>
      <c r="D217" s="30"/>
      <c r="E217" s="30"/>
      <c r="F217" s="30"/>
      <c r="G217" s="2">
        <v>0</v>
      </c>
      <c r="H217" s="30"/>
      <c r="I217" s="2">
        <v>618</v>
      </c>
      <c r="J217" s="52"/>
      <c r="K217" s="52">
        <v>0</v>
      </c>
      <c r="L217" s="52"/>
      <c r="M217" s="52">
        <v>895</v>
      </c>
    </row>
    <row r="218" spans="1:13" ht="12.75">
      <c r="A218" s="51"/>
      <c r="B218" s="30" t="s">
        <v>83</v>
      </c>
      <c r="C218" s="30"/>
      <c r="D218" s="30"/>
      <c r="E218" s="30"/>
      <c r="F218" s="30"/>
      <c r="G218" s="2"/>
      <c r="H218" s="30"/>
      <c r="I218" s="2"/>
      <c r="J218" s="52"/>
      <c r="K218" s="52"/>
      <c r="L218" s="52"/>
      <c r="M218" s="52"/>
    </row>
    <row r="219" spans="1:13" ht="12.75">
      <c r="A219" s="51"/>
      <c r="B219" s="30" t="s">
        <v>84</v>
      </c>
      <c r="C219" s="30"/>
      <c r="D219" s="30"/>
      <c r="E219" s="30"/>
      <c r="F219" s="30"/>
      <c r="G219" s="52"/>
      <c r="H219" s="52"/>
      <c r="I219" s="52"/>
      <c r="J219" s="52"/>
      <c r="K219" s="52"/>
      <c r="L219" s="52"/>
      <c r="M219" s="52"/>
    </row>
    <row r="220" spans="1:13" ht="12.75">
      <c r="A220" s="51"/>
      <c r="B220" s="30" t="s">
        <v>82</v>
      </c>
      <c r="C220" s="30"/>
      <c r="D220" s="30"/>
      <c r="E220" s="30"/>
      <c r="F220" s="30"/>
      <c r="G220" s="52">
        <v>-260</v>
      </c>
      <c r="H220" s="52"/>
      <c r="I220" s="52">
        <v>-113</v>
      </c>
      <c r="J220" s="52"/>
      <c r="K220" s="52">
        <v>-218</v>
      </c>
      <c r="L220" s="52"/>
      <c r="M220" s="52">
        <v>354</v>
      </c>
    </row>
    <row r="221" spans="1:13" ht="6" customHeight="1">
      <c r="A221" s="51"/>
      <c r="B221" s="30"/>
      <c r="C221" s="30"/>
      <c r="D221" s="30"/>
      <c r="E221" s="30"/>
      <c r="F221" s="30"/>
      <c r="G221" s="53"/>
      <c r="H221" s="52"/>
      <c r="I221" s="52"/>
      <c r="J221" s="53"/>
      <c r="K221" s="53"/>
      <c r="L221" s="53"/>
      <c r="M221" s="52"/>
    </row>
    <row r="222" spans="1:13" ht="13.5" thickBot="1">
      <c r="A222" s="51"/>
      <c r="B222" s="30"/>
      <c r="C222" s="30"/>
      <c r="D222" s="30"/>
      <c r="E222" s="30"/>
      <c r="F222" s="30"/>
      <c r="G222" s="39">
        <f>SUM(G216:G221)</f>
        <v>50</v>
      </c>
      <c r="H222" s="52"/>
      <c r="I222" s="39">
        <f>SUM(I216:I221)</f>
        <v>865</v>
      </c>
      <c r="J222" s="1"/>
      <c r="K222" s="39">
        <f>SUM(K216:K221)</f>
        <v>424</v>
      </c>
      <c r="L222" s="1"/>
      <c r="M222" s="39">
        <f>SUM(M216:M221)</f>
        <v>2229</v>
      </c>
    </row>
    <row r="223" spans="1:10" ht="13.5" thickTop="1">
      <c r="A223" s="46"/>
      <c r="B223" s="43"/>
      <c r="C223" s="30"/>
      <c r="D223" s="30"/>
      <c r="E223" s="30"/>
      <c r="F223" s="30"/>
      <c r="G223" s="30"/>
      <c r="H223" s="30"/>
      <c r="I223" s="30"/>
      <c r="J223" s="30"/>
    </row>
    <row r="224" spans="1:13" ht="12.75" customHeight="1">
      <c r="A224" s="46"/>
      <c r="B224" s="137" t="s">
        <v>274</v>
      </c>
      <c r="C224" s="137"/>
      <c r="D224" s="137"/>
      <c r="E224" s="137"/>
      <c r="F224" s="137"/>
      <c r="G224" s="137"/>
      <c r="H224" s="137"/>
      <c r="I224" s="137"/>
      <c r="J224" s="137"/>
      <c r="K224" s="137"/>
      <c r="L224" s="137"/>
      <c r="M224" s="137"/>
    </row>
    <row r="225" spans="1:13" ht="12.75">
      <c r="A225" s="46"/>
      <c r="B225" s="137"/>
      <c r="C225" s="137"/>
      <c r="D225" s="137"/>
      <c r="E225" s="137"/>
      <c r="F225" s="137"/>
      <c r="G225" s="137"/>
      <c r="H225" s="137"/>
      <c r="I225" s="137"/>
      <c r="J225" s="137"/>
      <c r="K225" s="137"/>
      <c r="L225" s="137"/>
      <c r="M225" s="137"/>
    </row>
    <row r="226" spans="1:13" ht="12.75">
      <c r="A226" s="46"/>
      <c r="B226" s="137"/>
      <c r="C226" s="137"/>
      <c r="D226" s="137"/>
      <c r="E226" s="137"/>
      <c r="F226" s="137"/>
      <c r="G226" s="137"/>
      <c r="H226" s="137"/>
      <c r="I226" s="137"/>
      <c r="J226" s="137"/>
      <c r="K226" s="137"/>
      <c r="L226" s="137"/>
      <c r="M226" s="137"/>
    </row>
    <row r="227" spans="1:13" ht="15" customHeight="1">
      <c r="A227" s="46"/>
      <c r="B227" s="141"/>
      <c r="C227" s="141"/>
      <c r="D227" s="141"/>
      <c r="E227" s="141"/>
      <c r="F227" s="141"/>
      <c r="G227" s="141"/>
      <c r="H227" s="141"/>
      <c r="I227" s="141"/>
      <c r="J227" s="141"/>
      <c r="K227" s="141"/>
      <c r="L227" s="141"/>
      <c r="M227" s="141"/>
    </row>
    <row r="228" spans="1:13" ht="12.75">
      <c r="A228" s="46"/>
      <c r="B228" s="109"/>
      <c r="C228" s="109"/>
      <c r="D228" s="109"/>
      <c r="E228" s="109"/>
      <c r="F228" s="109"/>
      <c r="G228" s="109"/>
      <c r="H228" s="109"/>
      <c r="I228" s="109"/>
      <c r="J228" s="109"/>
      <c r="K228" s="109"/>
      <c r="L228" s="109"/>
      <c r="M228" s="109"/>
    </row>
    <row r="229" spans="1:13" ht="12.75">
      <c r="A229" s="110"/>
      <c r="B229" s="110"/>
      <c r="C229" s="110"/>
      <c r="D229" s="110"/>
      <c r="E229" s="110"/>
      <c r="F229" s="110"/>
      <c r="G229" s="110"/>
      <c r="H229" s="110"/>
      <c r="I229" s="110"/>
      <c r="J229" s="110"/>
      <c r="K229" s="110"/>
      <c r="L229" s="110"/>
      <c r="M229" s="110"/>
    </row>
    <row r="230" spans="1:13" ht="12.75" customHeight="1">
      <c r="A230" s="140" t="s">
        <v>134</v>
      </c>
      <c r="B230" s="140"/>
      <c r="C230" s="140"/>
      <c r="D230" s="140"/>
      <c r="E230" s="140"/>
      <c r="F230" s="140"/>
      <c r="G230" s="140"/>
      <c r="H230" s="140"/>
      <c r="I230" s="140"/>
      <c r="J230" s="140"/>
      <c r="K230" s="140"/>
      <c r="L230" s="140"/>
      <c r="M230" s="140"/>
    </row>
    <row r="231" spans="1:13" ht="12.75" customHeight="1">
      <c r="A231" s="140"/>
      <c r="B231" s="140"/>
      <c r="C231" s="140"/>
      <c r="D231" s="140"/>
      <c r="E231" s="140"/>
      <c r="F231" s="140"/>
      <c r="G231" s="140"/>
      <c r="H231" s="140"/>
      <c r="I231" s="140"/>
      <c r="J231" s="140"/>
      <c r="K231" s="140"/>
      <c r="L231" s="140"/>
      <c r="M231" s="140"/>
    </row>
    <row r="232" spans="1:11" s="48" customFormat="1" ht="12.75">
      <c r="A232" s="49"/>
      <c r="B232" s="50"/>
      <c r="C232" s="50"/>
      <c r="D232" s="50"/>
      <c r="E232" s="50"/>
      <c r="F232" s="50"/>
      <c r="G232" s="53"/>
      <c r="H232" s="3"/>
      <c r="I232" s="50"/>
      <c r="J232" s="3"/>
      <c r="K232" s="50"/>
    </row>
    <row r="233" spans="1:6" ht="11.25" customHeight="1">
      <c r="A233" s="60" t="s">
        <v>85</v>
      </c>
      <c r="B233" s="43" t="s">
        <v>86</v>
      </c>
      <c r="C233" s="30"/>
      <c r="D233" s="30"/>
      <c r="E233" s="30"/>
      <c r="F233" s="30"/>
    </row>
    <row r="235" ht="12.75">
      <c r="B235" s="5" t="s">
        <v>254</v>
      </c>
    </row>
    <row r="238" spans="1:6" ht="12.75">
      <c r="A238" s="46" t="s">
        <v>87</v>
      </c>
      <c r="B238" s="43" t="s">
        <v>88</v>
      </c>
      <c r="C238" s="30"/>
      <c r="D238" s="30"/>
      <c r="E238" s="30"/>
      <c r="F238" s="30"/>
    </row>
    <row r="240" spans="2:13" ht="12.75" customHeight="1">
      <c r="B240" s="138" t="s">
        <v>145</v>
      </c>
      <c r="C240" s="138"/>
      <c r="D240" s="138"/>
      <c r="E240" s="138"/>
      <c r="F240" s="138"/>
      <c r="G240" s="138"/>
      <c r="H240" s="138"/>
      <c r="I240" s="138"/>
      <c r="J240" s="138"/>
      <c r="K240" s="138"/>
      <c r="L240" s="138"/>
      <c r="M240" s="138"/>
    </row>
    <row r="241" spans="2:11" ht="12.75">
      <c r="B241" s="47"/>
      <c r="C241" s="47"/>
      <c r="D241" s="47"/>
      <c r="E241" s="47"/>
      <c r="F241" s="47"/>
      <c r="G241" s="47"/>
      <c r="H241" s="47"/>
      <c r="I241" s="47"/>
      <c r="J241" s="47"/>
      <c r="K241" s="47"/>
    </row>
    <row r="242" spans="2:9" ht="12.75">
      <c r="B242" s="30"/>
      <c r="C242" s="30"/>
      <c r="D242" s="30"/>
      <c r="E242" s="30"/>
      <c r="F242" s="30"/>
      <c r="G242" s="3"/>
      <c r="H242" s="2"/>
      <c r="I242" s="3"/>
    </row>
    <row r="243" spans="1:11" ht="12.75">
      <c r="A243" s="46" t="s">
        <v>89</v>
      </c>
      <c r="B243" s="9" t="s">
        <v>109</v>
      </c>
      <c r="C243" s="54"/>
      <c r="D243" s="54"/>
      <c r="E243" s="54"/>
      <c r="F243" s="54"/>
      <c r="G243" s="54"/>
      <c r="H243" s="54"/>
      <c r="I243" s="54"/>
      <c r="J243" s="54"/>
      <c r="K243" s="54"/>
    </row>
    <row r="244" spans="2:11" ht="12.75">
      <c r="B244" s="54"/>
      <c r="C244" s="54"/>
      <c r="D244" s="54"/>
      <c r="E244" s="54"/>
      <c r="F244" s="54"/>
      <c r="G244" s="54"/>
      <c r="H244" s="54"/>
      <c r="I244" s="54"/>
      <c r="J244" s="54"/>
      <c r="K244" s="54"/>
    </row>
    <row r="245" spans="1:2" ht="12.75">
      <c r="A245" s="5"/>
      <c r="B245" s="5" t="s">
        <v>217</v>
      </c>
    </row>
    <row r="246" ht="12.75">
      <c r="A246" s="5"/>
    </row>
    <row r="247" spans="1:2" ht="12.75">
      <c r="A247" s="46"/>
      <c r="B247" s="9"/>
    </row>
    <row r="248" spans="1:7" ht="12.75">
      <c r="A248" s="46" t="s">
        <v>90</v>
      </c>
      <c r="B248" s="55" t="s">
        <v>91</v>
      </c>
      <c r="C248" s="30"/>
      <c r="D248" s="30"/>
      <c r="E248" s="30"/>
      <c r="F248" s="30"/>
      <c r="G248" s="43"/>
    </row>
    <row r="249" spans="1:2" ht="12.75">
      <c r="A249" s="46"/>
      <c r="B249" s="9"/>
    </row>
    <row r="250" spans="1:9" ht="12.75">
      <c r="A250" s="46"/>
      <c r="B250" s="50" t="s">
        <v>196</v>
      </c>
      <c r="C250" s="50"/>
      <c r="D250" s="50"/>
      <c r="E250" s="50"/>
      <c r="F250" s="50"/>
      <c r="G250" s="50"/>
      <c r="H250" s="50"/>
      <c r="I250" s="50"/>
    </row>
    <row r="251" spans="1:9" ht="12.75">
      <c r="A251" s="46"/>
      <c r="B251" s="50"/>
      <c r="C251" s="50"/>
      <c r="D251" s="50"/>
      <c r="E251" s="50"/>
      <c r="F251" s="50"/>
      <c r="G251" s="50"/>
      <c r="H251" s="50"/>
      <c r="I251" s="50"/>
    </row>
    <row r="252" spans="1:11" s="48" customFormat="1" ht="12.75">
      <c r="A252" s="78"/>
      <c r="B252" s="78"/>
      <c r="C252" s="78"/>
      <c r="D252" s="78"/>
      <c r="E252" s="78"/>
      <c r="F252" s="78"/>
      <c r="G252" s="78"/>
      <c r="H252" s="78"/>
      <c r="I252" s="78"/>
      <c r="J252" s="78"/>
      <c r="K252" s="78"/>
    </row>
    <row r="253" spans="1:13" ht="12.75">
      <c r="A253" s="60" t="s">
        <v>92</v>
      </c>
      <c r="B253" s="55" t="s">
        <v>93</v>
      </c>
      <c r="C253" s="50"/>
      <c r="D253" s="50"/>
      <c r="E253" s="50"/>
      <c r="F253" s="50"/>
      <c r="G253" s="30"/>
      <c r="H253" s="30"/>
      <c r="I253" s="30"/>
      <c r="J253" s="30"/>
      <c r="K253" s="30"/>
      <c r="L253" s="30"/>
      <c r="M253" s="30"/>
    </row>
    <row r="254" spans="1:13" ht="12.75">
      <c r="A254" s="51"/>
      <c r="B254" s="30"/>
      <c r="C254" s="30"/>
      <c r="D254" s="30"/>
      <c r="E254" s="30"/>
      <c r="F254" s="30"/>
      <c r="G254" s="30"/>
      <c r="H254" s="30"/>
      <c r="I254" s="30"/>
      <c r="J254" s="30"/>
      <c r="K254" s="30"/>
      <c r="L254" s="30"/>
      <c r="M254" s="30"/>
    </row>
    <row r="255" spans="1:13" ht="12.75">
      <c r="A255" s="51"/>
      <c r="B255" s="139" t="s">
        <v>218</v>
      </c>
      <c r="C255" s="139"/>
      <c r="D255" s="139"/>
      <c r="E255" s="139"/>
      <c r="F255" s="139"/>
      <c r="G255" s="139"/>
      <c r="H255" s="139"/>
      <c r="I255" s="139"/>
      <c r="J255" s="139"/>
      <c r="K255" s="139"/>
      <c r="L255" s="139"/>
      <c r="M255" s="139"/>
    </row>
    <row r="256" spans="1:13" ht="12.75">
      <c r="A256" s="51"/>
      <c r="B256" s="139"/>
      <c r="C256" s="139"/>
      <c r="D256" s="139"/>
      <c r="E256" s="139"/>
      <c r="F256" s="139"/>
      <c r="G256" s="139"/>
      <c r="H256" s="139"/>
      <c r="I256" s="139"/>
      <c r="J256" s="139"/>
      <c r="K256" s="139"/>
      <c r="L256" s="139"/>
      <c r="M256" s="139"/>
    </row>
    <row r="257" spans="1:13" ht="12.75">
      <c r="A257" s="51"/>
      <c r="B257" s="30"/>
      <c r="C257" s="30"/>
      <c r="D257" s="30"/>
      <c r="E257" s="30"/>
      <c r="F257" s="30"/>
      <c r="G257" s="30"/>
      <c r="H257" s="30"/>
      <c r="I257" s="30"/>
      <c r="J257" s="30"/>
      <c r="K257" s="30"/>
      <c r="L257" s="30"/>
      <c r="M257" s="30"/>
    </row>
    <row r="258" spans="1:13" ht="12.75" customHeight="1">
      <c r="A258" s="51"/>
      <c r="B258" s="137" t="s">
        <v>255</v>
      </c>
      <c r="C258" s="137"/>
      <c r="D258" s="137"/>
      <c r="E258" s="137"/>
      <c r="F258" s="137"/>
      <c r="G258" s="137"/>
      <c r="H258" s="137"/>
      <c r="I258" s="137"/>
      <c r="J258" s="137"/>
      <c r="K258" s="137"/>
      <c r="L258" s="137"/>
      <c r="M258" s="137"/>
    </row>
    <row r="259" spans="1:13" ht="12.75">
      <c r="A259" s="51"/>
      <c r="B259" s="54"/>
      <c r="C259" s="54"/>
      <c r="D259" s="54"/>
      <c r="E259" s="54"/>
      <c r="F259" s="54"/>
      <c r="G259" s="54"/>
      <c r="H259" s="54"/>
      <c r="I259" s="54"/>
      <c r="J259" s="54"/>
      <c r="K259" s="54"/>
      <c r="L259" s="30"/>
      <c r="M259" s="30"/>
    </row>
    <row r="260" spans="1:13" ht="38.25">
      <c r="A260" s="51"/>
      <c r="B260" s="131" t="s">
        <v>146</v>
      </c>
      <c r="C260" s="30"/>
      <c r="D260" s="30"/>
      <c r="E260" s="132" t="s">
        <v>147</v>
      </c>
      <c r="F260" s="132"/>
      <c r="G260" s="132" t="s">
        <v>148</v>
      </c>
      <c r="H260" s="30"/>
      <c r="I260" s="118" t="s">
        <v>150</v>
      </c>
      <c r="J260" s="30"/>
      <c r="K260" s="30"/>
      <c r="L260" s="30"/>
      <c r="M260" s="30"/>
    </row>
    <row r="261" spans="1:13" ht="12.75">
      <c r="A261" s="51"/>
      <c r="B261" s="30"/>
      <c r="C261" s="30"/>
      <c r="D261" s="30"/>
      <c r="E261" s="31" t="s">
        <v>160</v>
      </c>
      <c r="F261" s="31"/>
      <c r="G261" s="31" t="s">
        <v>7</v>
      </c>
      <c r="H261" s="30"/>
      <c r="I261" s="30"/>
      <c r="J261" s="30"/>
      <c r="K261" s="30"/>
      <c r="L261" s="30"/>
      <c r="M261" s="30"/>
    </row>
    <row r="262" spans="1:13" ht="12.75">
      <c r="A262" s="51"/>
      <c r="B262" s="30" t="s">
        <v>149</v>
      </c>
      <c r="C262" s="30"/>
      <c r="D262" s="30"/>
      <c r="E262" s="133">
        <v>2200</v>
      </c>
      <c r="F262" s="133"/>
      <c r="G262" s="133">
        <v>7320</v>
      </c>
      <c r="H262" s="30"/>
      <c r="I262" s="134" t="s">
        <v>271</v>
      </c>
      <c r="J262" s="30"/>
      <c r="K262" s="30"/>
      <c r="L262" s="30"/>
      <c r="M262" s="30"/>
    </row>
    <row r="264" spans="2:13" ht="12.75" customHeight="1">
      <c r="B264" s="137" t="s">
        <v>0</v>
      </c>
      <c r="C264" s="137"/>
      <c r="D264" s="137"/>
      <c r="E264" s="137"/>
      <c r="F264" s="137"/>
      <c r="G264" s="137"/>
      <c r="H264" s="137"/>
      <c r="I264" s="137"/>
      <c r="J264" s="137"/>
      <c r="K264" s="137"/>
      <c r="L264" s="137"/>
      <c r="M264" s="137"/>
    </row>
    <row r="265" spans="2:13" ht="12.75">
      <c r="B265" s="137"/>
      <c r="C265" s="137"/>
      <c r="D265" s="137"/>
      <c r="E265" s="137"/>
      <c r="F265" s="137"/>
      <c r="G265" s="137"/>
      <c r="H265" s="137"/>
      <c r="I265" s="137"/>
      <c r="J265" s="137"/>
      <c r="K265" s="137"/>
      <c r="L265" s="137"/>
      <c r="M265" s="137"/>
    </row>
    <row r="267" spans="2:13" ht="12.75" customHeight="1">
      <c r="B267" s="139" t="s">
        <v>256</v>
      </c>
      <c r="C267" s="139"/>
      <c r="D267" s="139"/>
      <c r="E267" s="139"/>
      <c r="F267" s="139"/>
      <c r="G267" s="139"/>
      <c r="H267" s="139"/>
      <c r="I267" s="139"/>
      <c r="J267" s="139"/>
      <c r="K267" s="139"/>
      <c r="L267" s="139"/>
      <c r="M267" s="139"/>
    </row>
    <row r="268" spans="2:13" ht="12.75">
      <c r="B268" s="139"/>
      <c r="C268" s="139"/>
      <c r="D268" s="139"/>
      <c r="E268" s="139"/>
      <c r="F268" s="139"/>
      <c r="G268" s="139"/>
      <c r="H268" s="139"/>
      <c r="I268" s="139"/>
      <c r="J268" s="139"/>
      <c r="K268" s="139"/>
      <c r="L268" s="139"/>
      <c r="M268" s="139"/>
    </row>
    <row r="269" spans="2:13" ht="12.75">
      <c r="B269" s="64"/>
      <c r="C269" s="64"/>
      <c r="D269" s="64"/>
      <c r="E269" s="64"/>
      <c r="F269" s="64"/>
      <c r="G269" s="64"/>
      <c r="H269" s="64"/>
      <c r="I269" s="64"/>
      <c r="J269" s="64"/>
      <c r="K269" s="64"/>
      <c r="L269" s="64"/>
      <c r="M269" s="64"/>
    </row>
    <row r="271" spans="1:10" ht="12.75">
      <c r="A271" s="46" t="s">
        <v>94</v>
      </c>
      <c r="B271" s="9" t="s">
        <v>95</v>
      </c>
      <c r="I271" s="6"/>
      <c r="J271" s="6"/>
    </row>
    <row r="273" spans="2:13" ht="12.75" customHeight="1">
      <c r="B273" s="139" t="s">
        <v>219</v>
      </c>
      <c r="C273" s="139"/>
      <c r="D273" s="139"/>
      <c r="E273" s="139"/>
      <c r="F273" s="139"/>
      <c r="G273" s="139"/>
      <c r="H273" s="139"/>
      <c r="I273" s="139"/>
      <c r="J273" s="139"/>
      <c r="K273" s="139"/>
      <c r="L273" s="139"/>
      <c r="M273" s="139"/>
    </row>
    <row r="274" spans="2:13" ht="12.75">
      <c r="B274" s="139"/>
      <c r="C274" s="139"/>
      <c r="D274" s="139"/>
      <c r="E274" s="139"/>
      <c r="F274" s="139"/>
      <c r="G274" s="139"/>
      <c r="H274" s="139"/>
      <c r="I274" s="139"/>
      <c r="J274" s="139"/>
      <c r="K274" s="139"/>
      <c r="L274" s="139"/>
      <c r="M274" s="139"/>
    </row>
    <row r="277" spans="1:2" ht="12.75">
      <c r="A277" s="60" t="s">
        <v>96</v>
      </c>
      <c r="B277" s="9" t="s">
        <v>97</v>
      </c>
    </row>
    <row r="278" ht="12" customHeight="1"/>
    <row r="279" ht="13.5" customHeight="1">
      <c r="B279" s="5" t="s">
        <v>259</v>
      </c>
    </row>
    <row r="280" ht="13.5" customHeight="1"/>
    <row r="281" ht="13.5" customHeight="1"/>
    <row r="282" ht="13.5" customHeight="1"/>
    <row r="283" ht="13.5" customHeight="1"/>
    <row r="284" ht="13.5" customHeight="1"/>
    <row r="285" ht="13.5" customHeight="1"/>
    <row r="286" ht="13.5" customHeight="1"/>
    <row r="287" ht="13.5" customHeight="1"/>
    <row r="288" spans="1:13" ht="12.75">
      <c r="A288" s="110"/>
      <c r="B288" s="110"/>
      <c r="C288" s="110"/>
      <c r="D288" s="110"/>
      <c r="E288" s="110"/>
      <c r="F288" s="110"/>
      <c r="G288" s="110"/>
      <c r="H288" s="110"/>
      <c r="I288" s="110"/>
      <c r="J288" s="110"/>
      <c r="K288" s="110"/>
      <c r="L288" s="110"/>
      <c r="M288" s="110"/>
    </row>
    <row r="289" spans="1:13" ht="12.75" customHeight="1">
      <c r="A289" s="140" t="s">
        <v>134</v>
      </c>
      <c r="B289" s="140"/>
      <c r="C289" s="140"/>
      <c r="D289" s="140"/>
      <c r="E289" s="140"/>
      <c r="F289" s="140"/>
      <c r="G289" s="140"/>
      <c r="H289" s="140"/>
      <c r="I289" s="140"/>
      <c r="J289" s="140"/>
      <c r="K289" s="140"/>
      <c r="L289" s="140"/>
      <c r="M289" s="140"/>
    </row>
    <row r="290" spans="1:13" ht="12.75" customHeight="1">
      <c r="A290" s="140"/>
      <c r="B290" s="140"/>
      <c r="C290" s="140"/>
      <c r="D290" s="140"/>
      <c r="E290" s="140"/>
      <c r="F290" s="140"/>
      <c r="G290" s="140"/>
      <c r="H290" s="140"/>
      <c r="I290" s="140"/>
      <c r="J290" s="140"/>
      <c r="K290" s="140"/>
      <c r="L290" s="140"/>
      <c r="M290" s="140"/>
    </row>
    <row r="291" spans="1:13" ht="12.75" customHeight="1">
      <c r="A291" s="120"/>
      <c r="B291" s="120"/>
      <c r="C291" s="120"/>
      <c r="D291" s="120"/>
      <c r="E291" s="120"/>
      <c r="F291" s="120"/>
      <c r="G291" s="120"/>
      <c r="H291" s="120"/>
      <c r="I291" s="120"/>
      <c r="J291" s="120"/>
      <c r="K291" s="120"/>
      <c r="L291" s="120"/>
      <c r="M291" s="120"/>
    </row>
    <row r="292" spans="1:14" ht="12.75">
      <c r="A292" s="60" t="s">
        <v>98</v>
      </c>
      <c r="B292" s="43" t="s">
        <v>99</v>
      </c>
      <c r="C292" s="30"/>
      <c r="D292" s="30"/>
      <c r="E292" s="30"/>
      <c r="F292" s="30"/>
      <c r="G292" s="30"/>
      <c r="H292" s="30"/>
      <c r="I292" s="30"/>
      <c r="J292" s="30"/>
      <c r="K292" s="30"/>
      <c r="L292" s="30"/>
      <c r="M292" s="30"/>
      <c r="N292" s="28"/>
    </row>
    <row r="293" spans="1:13" ht="12.75">
      <c r="A293" s="60"/>
      <c r="B293" s="43"/>
      <c r="C293" s="30"/>
      <c r="D293" s="30"/>
      <c r="E293" s="30"/>
      <c r="F293" s="30"/>
      <c r="G293" s="30"/>
      <c r="H293" s="30"/>
      <c r="I293" s="30" t="s">
        <v>21</v>
      </c>
      <c r="J293" s="30"/>
      <c r="K293" s="30"/>
      <c r="L293" s="30"/>
      <c r="M293" s="30" t="s">
        <v>21</v>
      </c>
    </row>
    <row r="294" spans="1:14" ht="12.75">
      <c r="A294" s="60"/>
      <c r="B294" s="43"/>
      <c r="C294" s="30"/>
      <c r="D294" s="30"/>
      <c r="E294" s="30"/>
      <c r="F294" s="30"/>
      <c r="G294" s="65" t="s">
        <v>20</v>
      </c>
      <c r="H294" s="65"/>
      <c r="I294" s="65" t="s">
        <v>22</v>
      </c>
      <c r="J294" s="91"/>
      <c r="K294" s="65" t="s">
        <v>20</v>
      </c>
      <c r="L294" s="65"/>
      <c r="M294" s="65" t="s">
        <v>22</v>
      </c>
      <c r="N294" s="56"/>
    </row>
    <row r="295" spans="1:14" ht="12.75">
      <c r="A295" s="60"/>
      <c r="B295" s="43"/>
      <c r="C295" s="30"/>
      <c r="D295" s="30"/>
      <c r="E295" s="30"/>
      <c r="F295" s="30"/>
      <c r="G295" s="65" t="s">
        <v>13</v>
      </c>
      <c r="H295" s="65"/>
      <c r="I295" s="65" t="s">
        <v>13</v>
      </c>
      <c r="J295" s="91"/>
      <c r="K295" s="65" t="s">
        <v>23</v>
      </c>
      <c r="L295" s="65"/>
      <c r="M295" s="65" t="s">
        <v>26</v>
      </c>
      <c r="N295" s="56"/>
    </row>
    <row r="296" spans="1:13" ht="12.75">
      <c r="A296" s="51"/>
      <c r="B296" s="30"/>
      <c r="C296" s="30"/>
      <c r="D296" s="30"/>
      <c r="E296" s="30"/>
      <c r="F296" s="30"/>
      <c r="G296" s="65" t="s">
        <v>195</v>
      </c>
      <c r="H296" s="65"/>
      <c r="I296" s="65" t="s">
        <v>190</v>
      </c>
      <c r="J296" s="30"/>
      <c r="K296" s="65" t="s">
        <v>195</v>
      </c>
      <c r="L296" s="65"/>
      <c r="M296" s="65" t="s">
        <v>190</v>
      </c>
    </row>
    <row r="297" spans="1:13" ht="12.75">
      <c r="A297" s="51"/>
      <c r="B297" s="43" t="s">
        <v>121</v>
      </c>
      <c r="C297" s="30"/>
      <c r="D297" s="30"/>
      <c r="E297" s="30"/>
      <c r="F297" s="30"/>
      <c r="G297" s="65"/>
      <c r="H297" s="65"/>
      <c r="I297" s="65"/>
      <c r="J297" s="30"/>
      <c r="K297" s="65"/>
      <c r="L297" s="65"/>
      <c r="M297" s="65"/>
    </row>
    <row r="298" spans="1:13" ht="13.5" thickBot="1">
      <c r="A298" s="51"/>
      <c r="B298" s="30" t="s">
        <v>265</v>
      </c>
      <c r="C298" s="30"/>
      <c r="D298" s="30"/>
      <c r="E298" s="30"/>
      <c r="F298" s="30"/>
      <c r="G298" s="71">
        <f>'IS'!B34</f>
        <v>2662</v>
      </c>
      <c r="H298" s="72"/>
      <c r="I298" s="71">
        <f>'IS'!D31</f>
        <v>2800</v>
      </c>
      <c r="J298" s="52"/>
      <c r="K298" s="71">
        <f>'IS'!F34</f>
        <v>6014</v>
      </c>
      <c r="L298" s="72"/>
      <c r="M298" s="71">
        <f>'IS'!H31</f>
        <v>8662</v>
      </c>
    </row>
    <row r="299" spans="1:13" ht="13.5" thickTop="1">
      <c r="A299" s="51"/>
      <c r="B299" s="30"/>
      <c r="C299" s="30"/>
      <c r="D299" s="30"/>
      <c r="E299" s="30"/>
      <c r="F299" s="30"/>
      <c r="G299" s="57"/>
      <c r="H299" s="57"/>
      <c r="I299" s="52"/>
      <c r="J299" s="52"/>
      <c r="K299" s="57"/>
      <c r="L299" s="57"/>
      <c r="M299" s="52"/>
    </row>
    <row r="300" spans="1:13" ht="12.75">
      <c r="A300" s="51"/>
      <c r="B300" s="30" t="s">
        <v>238</v>
      </c>
      <c r="C300" s="30"/>
      <c r="D300" s="30"/>
      <c r="E300" s="30"/>
      <c r="F300" s="30"/>
      <c r="G300" s="70"/>
      <c r="H300" s="70"/>
      <c r="I300" s="52"/>
      <c r="J300" s="52"/>
      <c r="K300" s="70"/>
      <c r="L300" s="70"/>
      <c r="M300" s="52"/>
    </row>
    <row r="301" spans="1:13" ht="13.5" thickBot="1">
      <c r="A301" s="51"/>
      <c r="B301" s="30" t="s">
        <v>100</v>
      </c>
      <c r="C301" s="30"/>
      <c r="D301" s="30"/>
      <c r="E301" s="30"/>
      <c r="F301" s="30"/>
      <c r="G301" s="71">
        <v>120001</v>
      </c>
      <c r="H301" s="72"/>
      <c r="I301" s="71">
        <v>120500</v>
      </c>
      <c r="J301" s="52"/>
      <c r="K301" s="71">
        <v>120242</v>
      </c>
      <c r="L301" s="72"/>
      <c r="M301" s="71">
        <v>120456</v>
      </c>
    </row>
    <row r="302" spans="1:13" ht="13.5" thickTop="1">
      <c r="A302" s="51"/>
      <c r="B302" s="30"/>
      <c r="C302" s="30"/>
      <c r="D302" s="30"/>
      <c r="E302" s="30"/>
      <c r="F302" s="30"/>
      <c r="G302" s="57"/>
      <c r="H302" s="57"/>
      <c r="I302" s="52"/>
      <c r="J302" s="52"/>
      <c r="K302" s="57"/>
      <c r="L302" s="57"/>
      <c r="M302" s="52"/>
    </row>
    <row r="303" spans="1:13" ht="13.5" thickBot="1">
      <c r="A303" s="51"/>
      <c r="B303" s="30" t="s">
        <v>119</v>
      </c>
      <c r="C303" s="30"/>
      <c r="D303" s="30"/>
      <c r="E303" s="30"/>
      <c r="F303" s="30"/>
      <c r="G303" s="92">
        <f>(G298/G301)*100</f>
        <v>2.218314847376272</v>
      </c>
      <c r="H303" s="57"/>
      <c r="I303" s="92">
        <f>(I298/I301)*100</f>
        <v>2.323651452282158</v>
      </c>
      <c r="J303" s="52"/>
      <c r="K303" s="92">
        <f>(K298/K301)*100</f>
        <v>5.001580146704146</v>
      </c>
      <c r="L303" s="57"/>
      <c r="M303" s="92">
        <f>(M298/M301)*100</f>
        <v>7.191007504815036</v>
      </c>
    </row>
    <row r="304" spans="1:13" ht="14.25" customHeight="1" thickTop="1">
      <c r="A304" s="51"/>
      <c r="B304" s="30"/>
      <c r="C304" s="30"/>
      <c r="D304" s="30"/>
      <c r="E304" s="30"/>
      <c r="F304" s="30"/>
      <c r="G304" s="57"/>
      <c r="H304" s="57"/>
      <c r="I304" s="52"/>
      <c r="J304" s="52"/>
      <c r="K304" s="57"/>
      <c r="L304" s="57"/>
      <c r="M304" s="30"/>
    </row>
    <row r="305" spans="1:13" ht="12.75">
      <c r="A305" s="51"/>
      <c r="B305" s="30"/>
      <c r="C305" s="30"/>
      <c r="D305" s="30"/>
      <c r="E305" s="30"/>
      <c r="F305" s="30"/>
      <c r="G305" s="57"/>
      <c r="H305" s="57"/>
      <c r="I305" s="52"/>
      <c r="J305" s="52"/>
      <c r="K305" s="57"/>
      <c r="L305" s="57"/>
      <c r="M305" s="30"/>
    </row>
    <row r="306" spans="1:13" ht="12.75">
      <c r="A306" s="51"/>
      <c r="B306" s="43" t="s">
        <v>122</v>
      </c>
      <c r="C306" s="30"/>
      <c r="D306" s="30"/>
      <c r="E306" s="30"/>
      <c r="F306" s="30"/>
      <c r="G306" s="65"/>
      <c r="H306" s="65"/>
      <c r="I306" s="30"/>
      <c r="J306" s="30"/>
      <c r="K306" s="65"/>
      <c r="L306" s="65"/>
      <c r="M306" s="30"/>
    </row>
    <row r="307" spans="1:13" ht="13.5" thickBot="1">
      <c r="A307" s="51"/>
      <c r="B307" s="30" t="s">
        <v>265</v>
      </c>
      <c r="C307" s="30"/>
      <c r="D307" s="30"/>
      <c r="E307" s="30"/>
      <c r="F307" s="30"/>
      <c r="G307" s="71">
        <f>G298</f>
        <v>2662</v>
      </c>
      <c r="H307" s="72"/>
      <c r="I307" s="93">
        <f>I298</f>
        <v>2800</v>
      </c>
      <c r="J307" s="52"/>
      <c r="K307" s="71">
        <f>K298</f>
        <v>6014</v>
      </c>
      <c r="L307" s="72"/>
      <c r="M307" s="93">
        <f>M298</f>
        <v>8662</v>
      </c>
    </row>
    <row r="308" spans="1:13" ht="13.5" thickTop="1">
      <c r="A308" s="51"/>
      <c r="B308" s="30"/>
      <c r="C308" s="30"/>
      <c r="D308" s="30"/>
      <c r="E308" s="30"/>
      <c r="F308" s="30"/>
      <c r="G308" s="72"/>
      <c r="H308" s="72"/>
      <c r="I308" s="52"/>
      <c r="J308" s="52"/>
      <c r="K308" s="72"/>
      <c r="L308" s="72"/>
      <c r="M308" s="52"/>
    </row>
    <row r="309" spans="1:13" ht="12.75">
      <c r="A309" s="51"/>
      <c r="B309" s="30" t="s">
        <v>116</v>
      </c>
      <c r="C309" s="30"/>
      <c r="D309" s="30"/>
      <c r="E309" s="30"/>
      <c r="F309" s="30"/>
      <c r="G309" s="70">
        <v>120001</v>
      </c>
      <c r="H309" s="70"/>
      <c r="I309" s="70">
        <v>120500</v>
      </c>
      <c r="J309" s="52"/>
      <c r="K309" s="70">
        <v>120242</v>
      </c>
      <c r="L309" s="70"/>
      <c r="M309" s="70">
        <v>120456</v>
      </c>
    </row>
    <row r="310" spans="1:13" ht="12.75">
      <c r="A310" s="51"/>
      <c r="B310" s="30" t="s">
        <v>118</v>
      </c>
      <c r="C310" s="30"/>
      <c r="D310" s="30"/>
      <c r="E310" s="30"/>
      <c r="F310" s="30"/>
      <c r="G310" s="106">
        <v>0</v>
      </c>
      <c r="H310" s="72"/>
      <c r="I310" s="94">
        <v>0</v>
      </c>
      <c r="J310" s="53"/>
      <c r="K310" s="106">
        <v>0</v>
      </c>
      <c r="L310" s="72"/>
      <c r="M310" s="94">
        <v>0</v>
      </c>
    </row>
    <row r="311" spans="1:13" ht="12.75">
      <c r="A311" s="51"/>
      <c r="B311" s="30" t="s">
        <v>117</v>
      </c>
      <c r="C311" s="30"/>
      <c r="D311" s="30"/>
      <c r="E311" s="30"/>
      <c r="F311" s="30"/>
      <c r="G311" s="72"/>
      <c r="H311" s="72"/>
      <c r="I311" s="53"/>
      <c r="J311" s="53"/>
      <c r="K311" s="72"/>
      <c r="L311" s="72"/>
      <c r="M311" s="53"/>
    </row>
    <row r="312" spans="1:13" ht="13.5" thickBot="1">
      <c r="A312" s="51"/>
      <c r="B312" s="30" t="s">
        <v>120</v>
      </c>
      <c r="C312" s="30"/>
      <c r="D312" s="30"/>
      <c r="E312" s="30"/>
      <c r="F312" s="30"/>
      <c r="G312" s="71">
        <f>SUM(G309:G310)</f>
        <v>120001</v>
      </c>
      <c r="H312" s="72"/>
      <c r="I312" s="71">
        <f>SUM(I309:I311)</f>
        <v>120500</v>
      </c>
      <c r="J312" s="52"/>
      <c r="K312" s="71">
        <f>SUM(K309:K311)</f>
        <v>120242</v>
      </c>
      <c r="L312" s="72"/>
      <c r="M312" s="71">
        <f>SUM(M309:M311)</f>
        <v>120456</v>
      </c>
    </row>
    <row r="313" spans="1:13" ht="13.5" thickTop="1">
      <c r="A313" s="51"/>
      <c r="B313" s="30"/>
      <c r="C313" s="30"/>
      <c r="D313" s="30"/>
      <c r="E313" s="30"/>
      <c r="F313" s="30"/>
      <c r="G313" s="57"/>
      <c r="H313" s="57"/>
      <c r="I313" s="52"/>
      <c r="J313" s="52"/>
      <c r="K313" s="57"/>
      <c r="L313" s="57"/>
      <c r="M313" s="52"/>
    </row>
    <row r="314" spans="1:13" ht="13.5" thickBot="1">
      <c r="A314" s="51"/>
      <c r="B314" s="30" t="s">
        <v>133</v>
      </c>
      <c r="C314" s="30"/>
      <c r="D314" s="30"/>
      <c r="E314" s="30"/>
      <c r="F314" s="30"/>
      <c r="G314" s="92">
        <f>(G307/G312)*100</f>
        <v>2.218314847376272</v>
      </c>
      <c r="H314" s="57"/>
      <c r="I314" s="92">
        <f>(I307/I312)*100</f>
        <v>2.323651452282158</v>
      </c>
      <c r="J314" s="52"/>
      <c r="K314" s="92">
        <f>(K307/K312)*100</f>
        <v>5.001580146704146</v>
      </c>
      <c r="L314" s="57"/>
      <c r="M314" s="92">
        <f>(M307/M312)*100</f>
        <v>7.191007504815036</v>
      </c>
    </row>
    <row r="315" spans="1:11" ht="13.5" thickTop="1">
      <c r="A315" s="51"/>
      <c r="B315" s="30"/>
      <c r="C315" s="30"/>
      <c r="D315" s="30"/>
      <c r="E315" s="30"/>
      <c r="F315" s="30"/>
      <c r="G315" s="30"/>
      <c r="H315" s="57"/>
      <c r="I315" s="52"/>
      <c r="J315" s="57"/>
      <c r="K315" s="30"/>
    </row>
    <row r="316" spans="1:11" ht="12.75">
      <c r="A316" s="51"/>
      <c r="B316" s="30"/>
      <c r="C316" s="30"/>
      <c r="D316" s="30"/>
      <c r="E316" s="30"/>
      <c r="F316" s="30"/>
      <c r="G316" s="30"/>
      <c r="H316" s="57"/>
      <c r="I316" s="52"/>
      <c r="J316" s="57"/>
      <c r="K316" s="30"/>
    </row>
    <row r="317" spans="1:11" ht="12.75">
      <c r="A317" s="51"/>
      <c r="B317" s="30"/>
      <c r="C317" s="30"/>
      <c r="D317" s="30"/>
      <c r="E317" s="30"/>
      <c r="F317" s="30"/>
      <c r="G317" s="30"/>
      <c r="H317" s="57"/>
      <c r="I317" s="52"/>
      <c r="J317" s="57"/>
      <c r="K317" s="30"/>
    </row>
    <row r="318" spans="7:10" ht="12.75">
      <c r="G318" s="10"/>
      <c r="I318" s="10"/>
      <c r="J318" s="10"/>
    </row>
    <row r="319" spans="7:10" ht="12.75">
      <c r="G319" s="10"/>
      <c r="I319" s="10"/>
      <c r="J319" s="10"/>
    </row>
    <row r="320" spans="7:10" ht="12.75">
      <c r="G320" s="10"/>
      <c r="I320" s="10"/>
      <c r="J320" s="10"/>
    </row>
    <row r="321" spans="7:10" ht="12.75">
      <c r="G321" s="10"/>
      <c r="I321" s="10"/>
      <c r="J321" s="10"/>
    </row>
    <row r="322" spans="7:10" ht="12.75">
      <c r="G322" s="10"/>
      <c r="I322" s="10"/>
      <c r="J322" s="10"/>
    </row>
    <row r="323" spans="7:10" ht="12.75">
      <c r="G323" s="59"/>
      <c r="H323" s="58"/>
      <c r="I323" s="59"/>
      <c r="J323" s="59"/>
    </row>
    <row r="324" spans="7:10" ht="12.75">
      <c r="G324" s="59"/>
      <c r="H324" s="58"/>
      <c r="I324" s="59"/>
      <c r="J324" s="59"/>
    </row>
    <row r="325" spans="7:10" ht="12.75">
      <c r="G325" s="10"/>
      <c r="I325" s="10"/>
      <c r="J325" s="10"/>
    </row>
    <row r="326" spans="7:10" ht="12.75">
      <c r="G326" s="10"/>
      <c r="I326" s="10"/>
      <c r="J326" s="10"/>
    </row>
    <row r="327" spans="7:10" ht="12.75">
      <c r="G327" s="10"/>
      <c r="I327" s="10"/>
      <c r="J327" s="10"/>
    </row>
    <row r="328" spans="7:10" ht="12.75">
      <c r="G328" s="10"/>
      <c r="I328" s="10"/>
      <c r="J328" s="10"/>
    </row>
  </sheetData>
  <sheetProtection/>
  <mergeCells count="31">
    <mergeCell ref="B147:M148"/>
    <mergeCell ref="B74:M75"/>
    <mergeCell ref="B267:M268"/>
    <mergeCell ref="B273:M274"/>
    <mergeCell ref="A289:M290"/>
    <mergeCell ref="G91:G95"/>
    <mergeCell ref="A171:M172"/>
    <mergeCell ref="B181:M185"/>
    <mergeCell ref="B118:M119"/>
    <mergeCell ref="B176:M179"/>
    <mergeCell ref="B190:M193"/>
    <mergeCell ref="B142:M142"/>
    <mergeCell ref="B83:M84"/>
    <mergeCell ref="B10:M12"/>
    <mergeCell ref="B47:M47"/>
    <mergeCell ref="B57:M58"/>
    <mergeCell ref="B41:M42"/>
    <mergeCell ref="B14:M17"/>
    <mergeCell ref="B19:M22"/>
    <mergeCell ref="B77:M78"/>
    <mergeCell ref="B71:M72"/>
    <mergeCell ref="B264:M265"/>
    <mergeCell ref="B258:M258"/>
    <mergeCell ref="B240:M240"/>
    <mergeCell ref="B255:M256"/>
    <mergeCell ref="A230:M231"/>
    <mergeCell ref="B127:M128"/>
    <mergeCell ref="B133:M135"/>
    <mergeCell ref="B137:M140"/>
    <mergeCell ref="B224:M227"/>
    <mergeCell ref="B198:M202"/>
  </mergeCells>
  <printOptions/>
  <pageMargins left="0.5" right="0.5" top="0.5" bottom="0.5" header="0.25" footer="0.25"/>
  <pageSetup horizontalDpi="600" verticalDpi="600" orientation="portrait" paperSize="9" scale="95" r:id="rId2"/>
  <rowBreaks count="3" manualBreakCount="3">
    <brk id="60" max="10" man="1"/>
    <brk id="169" max="10" man="1"/>
    <brk id="22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2008-11-27T04:57:47Z</cp:lastPrinted>
  <dcterms:created xsi:type="dcterms:W3CDTF">2001-03-17T05:13:36Z</dcterms:created>
  <dcterms:modified xsi:type="dcterms:W3CDTF">2008-11-27T06:36:35Z</dcterms:modified>
  <cp:category/>
  <cp:version/>
  <cp:contentType/>
  <cp:contentStatus/>
</cp:coreProperties>
</file>